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08" windowWidth="21960" windowHeight="9288"/>
  </bookViews>
  <sheets>
    <sheet name="objeto gto" sheetId="1" r:id="rId1"/>
  </sheets>
  <definedNames>
    <definedName name="_xlnm._FilterDatabase" localSheetId="0" hidden="1">'objeto gto'!$A$13:$H$87</definedName>
    <definedName name="_xlnm.Print_Area" localSheetId="0">'objeto gto'!$B$1:$H$86</definedName>
    <definedName name="_xlnm.Print_Titles" localSheetId="0">'objeto gto'!$1:$12</definedName>
  </definedNames>
  <calcPr calcId="145621"/>
</workbook>
</file>

<file path=xl/calcChain.xml><?xml version="1.0" encoding="utf-8"?>
<calcChain xmlns="http://schemas.openxmlformats.org/spreadsheetml/2006/main">
  <c r="H84" i="1" l="1"/>
  <c r="H83" i="1"/>
  <c r="H82" i="1"/>
  <c r="H81" i="1"/>
  <c r="H80" i="1"/>
  <c r="H79" i="1"/>
  <c r="G77" i="1"/>
  <c r="F77" i="1"/>
  <c r="E77" i="1"/>
  <c r="C77" i="1"/>
  <c r="H76" i="1"/>
  <c r="H75" i="1"/>
  <c r="G73" i="1"/>
  <c r="F73" i="1"/>
  <c r="E73" i="1"/>
  <c r="C73" i="1"/>
  <c r="H72" i="1"/>
  <c r="H71" i="1"/>
  <c r="H70" i="1"/>
  <c r="H69" i="1"/>
  <c r="H68" i="1"/>
  <c r="H67" i="1"/>
  <c r="G65" i="1"/>
  <c r="F65" i="1"/>
  <c r="E65" i="1"/>
  <c r="C65" i="1"/>
  <c r="H64" i="1"/>
  <c r="H63" i="1"/>
  <c r="G61" i="1"/>
  <c r="F61" i="1"/>
  <c r="E61" i="1"/>
  <c r="C61" i="1"/>
  <c r="H60" i="1"/>
  <c r="H59" i="1"/>
  <c r="H58" i="1"/>
  <c r="H57" i="1"/>
  <c r="H56" i="1"/>
  <c r="H55" i="1"/>
  <c r="H54" i="1"/>
  <c r="H53" i="1"/>
  <c r="G51" i="1"/>
  <c r="F51" i="1"/>
  <c r="E51" i="1"/>
  <c r="C51" i="1"/>
  <c r="H50" i="1"/>
  <c r="H49" i="1"/>
  <c r="H48" i="1"/>
  <c r="H47" i="1"/>
  <c r="H46" i="1"/>
  <c r="H45" i="1"/>
  <c r="H44" i="1"/>
  <c r="H43" i="1"/>
  <c r="G41" i="1"/>
  <c r="F41" i="1"/>
  <c r="E41" i="1"/>
  <c r="C41" i="1"/>
  <c r="H40" i="1"/>
  <c r="H39" i="1"/>
  <c r="H38" i="1"/>
  <c r="H37" i="1"/>
  <c r="H36" i="1"/>
  <c r="H35" i="1"/>
  <c r="H34" i="1"/>
  <c r="H33" i="1"/>
  <c r="G31" i="1"/>
  <c r="F31" i="1"/>
  <c r="E31" i="1"/>
  <c r="C31" i="1"/>
  <c r="H30" i="1"/>
  <c r="H29" i="1"/>
  <c r="H28" i="1"/>
  <c r="H27" i="1"/>
  <c r="H26" i="1"/>
  <c r="H25" i="1"/>
  <c r="H24" i="1"/>
  <c r="H23" i="1"/>
  <c r="G21" i="1"/>
  <c r="F21" i="1"/>
  <c r="E21" i="1"/>
  <c r="C21" i="1"/>
  <c r="H20" i="1"/>
  <c r="H19" i="1"/>
  <c r="H18" i="1"/>
  <c r="H17" i="1"/>
  <c r="H16" i="1"/>
  <c r="H15" i="1"/>
  <c r="G13" i="1"/>
  <c r="G85" i="1" s="1"/>
  <c r="F13" i="1"/>
  <c r="F85" i="1" s="1"/>
  <c r="E13" i="1"/>
  <c r="C13" i="1"/>
  <c r="C85" i="1" l="1"/>
  <c r="E85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77" i="1" s="1"/>
  <c r="D80" i="1"/>
  <c r="D82" i="1"/>
  <c r="D84" i="1"/>
  <c r="H14" i="1"/>
  <c r="H13" i="1" s="1"/>
  <c r="H22" i="1"/>
  <c r="H21" i="1" s="1"/>
  <c r="H32" i="1"/>
  <c r="H31" i="1" s="1"/>
  <c r="H42" i="1"/>
  <c r="H41" i="1" s="1"/>
  <c r="H52" i="1"/>
  <c r="H51" i="1" s="1"/>
  <c r="H62" i="1"/>
  <c r="H61" i="1" s="1"/>
  <c r="H66" i="1"/>
  <c r="H65" i="1" s="1"/>
  <c r="H74" i="1"/>
  <c r="H73" i="1" s="1"/>
  <c r="H78" i="1"/>
  <c r="H77" i="1" s="1"/>
  <c r="D15" i="1"/>
  <c r="D17" i="1"/>
  <c r="D19" i="1"/>
  <c r="D23" i="1"/>
  <c r="D25" i="1"/>
  <c r="D27" i="1"/>
  <c r="D29" i="1"/>
  <c r="D33" i="1"/>
  <c r="D35" i="1"/>
  <c r="D37" i="1"/>
  <c r="D39" i="1"/>
  <c r="D43" i="1"/>
  <c r="D45" i="1"/>
  <c r="D47" i="1"/>
  <c r="D49" i="1"/>
  <c r="D53" i="1"/>
  <c r="D55" i="1"/>
  <c r="D57" i="1"/>
  <c r="D59" i="1"/>
  <c r="D63" i="1"/>
  <c r="D67" i="1"/>
  <c r="D69" i="1"/>
  <c r="D71" i="1"/>
  <c r="D75" i="1"/>
  <c r="D79" i="1"/>
  <c r="D81" i="1"/>
  <c r="D83" i="1"/>
  <c r="D41" i="1" l="1"/>
  <c r="D21" i="1"/>
  <c r="D51" i="1"/>
  <c r="D73" i="1"/>
  <c r="D65" i="1"/>
  <c r="H85" i="1"/>
  <c r="D61" i="1"/>
  <c r="D13" i="1"/>
  <c r="D85" i="1" s="1"/>
  <c r="D31" i="1"/>
</calcChain>
</file>

<file path=xl/comments1.xml><?xml version="1.0" encoding="utf-8"?>
<comments xmlns="http://schemas.openxmlformats.org/spreadsheetml/2006/main">
  <authors>
    <author>SEFIPLAN</author>
  </authors>
  <commentList>
    <comment ref="A79" authorId="0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Datos de Pstura fiscal</t>
        </r>
      </text>
    </comment>
  </commentList>
</comments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<sst xmlns="http://schemas.openxmlformats.org/spreadsheetml/2006/main" count="86" uniqueCount="86">
  <si>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</si>
  <si>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 Gasto (Capítulo y Concepto)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</si>
  <si>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</si>
  <si>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</si>
  <si>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</si>
  <si>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</si>
  <si>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</si>
  <si>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</si>
  <si>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</si>
  <si>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</si>
  <si>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</si>
  <si>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</si>
  <si>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</si>
  <si>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</si>
  <si>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</si>
  <si>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</si>
  <si>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</si>
  <si>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</si>
  <si>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</si>
  <si>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</si>
  <si>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</si>
  <si>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</si>
  <si>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</si>
  <si>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</si>
  <si>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</si>
  <si>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</si>
  <si>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</si>
  <si>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</si>
  <si>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</si>
  <si>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</si>
  <si>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</si>
  <si>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</si>
  <si>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</si>
  <si>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</si>
  <si>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</si>
  <si>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</si>
  <si>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</si>
  <si>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</si>
  <si>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</si>
  <si>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</si>
  <si>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</si>
  <si>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</si>
  <si>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</si>
  <si>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</si>
  <si>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</si>
  <si>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</si>
  <si>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</si>
  <si>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</si>
  <si>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</si>
  <si>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</si>
  <si>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</si>
  <si>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</si>
  <si>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</si>
  <si>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</si>
  <si>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</si>
  <si>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</si>
  <si>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</si>
  <si>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</si>
  <si>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</si>
  <si>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</si>
  <si>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</si>
  <si>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</si>
  <si>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</si>
  <si>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</si>
  <si>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</si>
  <si>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</si>
  <si>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</si>
  <si>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</si>
  <si>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</si>
  <si>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</si>
  <si>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</si>
  <si>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</si>
  <si>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</si>
  <si>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</si>
  <si>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</si>
  <si>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</si>
  <si>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</si>
  <si>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</si>
  <si>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</si>
  <si>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</si>
  <si>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</si>
  <si>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</si>
  <si>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</si>
  <si>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 del Egreso</t>
  </si>
  <si>
    <t>GOBIERNO DEL ESTADO DE QUINTANA ROO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</si>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</sst>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F0"/>
      <name val="Arial Narrow"/>
      <family val="2"/>
    </font>
    <font>
      <b/>
      <sz val="10"/>
      <name val="Futura Md BT"/>
      <family val="2"/>
    </font>
    <font>
      <b/>
      <sz val="10"/>
      <color theme="1"/>
      <name val="Arial Narrow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4" fillId="0" borderId="0"/>
    <xf numFmtId="0" fontId="27" fillId="5" borderId="0" applyNumberFormat="0" applyBorder="0" applyAlignment="0" applyProtection="0"/>
    <xf numFmtId="0" fontId="28" fillId="6" borderId="22" applyNumberFormat="0" applyAlignment="0" applyProtection="0"/>
    <xf numFmtId="0" fontId="29" fillId="7" borderId="23" applyNumberFormat="0" applyAlignment="0" applyProtection="0"/>
    <xf numFmtId="0" fontId="30" fillId="0" borderId="24" applyNumberFormat="0" applyFill="0" applyAlignment="0" applyProtection="0"/>
    <xf numFmtId="43" fontId="1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7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5" borderId="0" applyNumberFormat="0" applyBorder="0" applyAlignment="0" applyProtection="0"/>
    <xf numFmtId="0" fontId="34" fillId="15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19" borderId="22" applyNumberFormat="0" applyAlignment="0" applyProtection="0"/>
    <xf numFmtId="166" fontId="1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1" borderId="0" applyNumberFormat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8" fontId="14" fillId="0" borderId="0" applyFont="0" applyFill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41" fillId="22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4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4" fillId="0" borderId="0"/>
    <xf numFmtId="0" fontId="38" fillId="0" borderId="0"/>
    <xf numFmtId="0" fontId="14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>
      <alignment vertical="top"/>
    </xf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40" fillId="0" borderId="0"/>
    <xf numFmtId="0" fontId="14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42" fillId="0" borderId="0"/>
    <xf numFmtId="0" fontId="38" fillId="0" borderId="0"/>
    <xf numFmtId="0" fontId="40" fillId="0" borderId="0">
      <alignment vertical="top"/>
    </xf>
    <xf numFmtId="0" fontId="38" fillId="0" borderId="0"/>
    <xf numFmtId="0" fontId="38" fillId="0" borderId="0"/>
    <xf numFmtId="0" fontId="14" fillId="14" borderId="25" applyNumberFormat="0" applyFont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14" fillId="0" borderId="0" applyFont="0" applyFill="0" applyProtection="0"/>
    <xf numFmtId="0" fontId="43" fillId="6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1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2" fillId="0" borderId="30" applyNumberFormat="0" applyFill="0" applyAlignment="0" applyProtection="0"/>
  </cellStyleXfs>
  <cellXfs count="6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43" fontId="0" fillId="0" borderId="0" xfId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 applyProtection="1">
      <alignment horizontal="center" vertical="top"/>
    </xf>
    <xf numFmtId="0" fontId="8" fillId="4" borderId="16" xfId="2" applyNumberFormat="1" applyFont="1" applyFill="1" applyBorder="1" applyAlignment="1" applyProtection="1">
      <alignment horizontal="left" vertical="top" indent="1"/>
    </xf>
    <xf numFmtId="4" fontId="8" fillId="4" borderId="15" xfId="1" applyNumberFormat="1" applyFont="1" applyFill="1" applyBorder="1"/>
    <xf numFmtId="4" fontId="8" fillId="4" borderId="17" xfId="1" applyNumberFormat="1" applyFont="1" applyFill="1" applyBorder="1"/>
    <xf numFmtId="0" fontId="10" fillId="0" borderId="0" xfId="0" applyFont="1"/>
    <xf numFmtId="0" fontId="11" fillId="0" borderId="0" xfId="0" applyFont="1"/>
    <xf numFmtId="0" fontId="12" fillId="0" borderId="0" xfId="2" applyNumberFormat="1" applyFont="1" applyFill="1" applyBorder="1" applyAlignment="1" applyProtection="1">
      <alignment horizontal="center" vertical="top"/>
    </xf>
    <xf numFmtId="0" fontId="12" fillId="0" borderId="16" xfId="2" applyNumberFormat="1" applyFont="1" applyFill="1" applyBorder="1" applyAlignment="1" applyProtection="1">
      <alignment horizontal="left" vertical="top" wrapText="1" indent="2"/>
    </xf>
    <xf numFmtId="4" fontId="5" fillId="0" borderId="15" xfId="1" applyNumberFormat="1" applyFont="1" applyBorder="1" applyAlignment="1"/>
    <xf numFmtId="4" fontId="5" fillId="0" borderId="17" xfId="1" applyNumberFormat="1" applyFont="1" applyBorder="1" applyAlignment="1"/>
    <xf numFmtId="0" fontId="13" fillId="0" borderId="0" xfId="0" applyFont="1"/>
    <xf numFmtId="0" fontId="14" fillId="0" borderId="0" xfId="0" applyFont="1"/>
    <xf numFmtId="0" fontId="3" fillId="0" borderId="0" xfId="0" applyFont="1"/>
    <xf numFmtId="43" fontId="14" fillId="0" borderId="0" xfId="1" applyFont="1"/>
    <xf numFmtId="0" fontId="12" fillId="0" borderId="0" xfId="0" applyFont="1" applyAlignment="1">
      <alignment horizontal="center"/>
    </xf>
    <xf numFmtId="0" fontId="12" fillId="0" borderId="0" xfId="2" quotePrefix="1" applyNumberFormat="1" applyFont="1" applyFill="1" applyBorder="1" applyAlignment="1" applyProtection="1">
      <alignment horizontal="center" vertical="top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164" fontId="17" fillId="3" borderId="18" xfId="0" applyNumberFormat="1" applyFont="1" applyFill="1" applyBorder="1" applyAlignment="1">
      <alignment horizontal="left" wrapText="1" indent="1"/>
    </xf>
    <xf numFmtId="4" fontId="17" fillId="3" borderId="19" xfId="1" applyNumberFormat="1" applyFont="1" applyFill="1" applyBorder="1" applyAlignment="1"/>
    <xf numFmtId="4" fontId="17" fillId="3" borderId="20" xfId="1" applyNumberFormat="1" applyFont="1" applyFill="1" applyBorder="1" applyAlignment="1"/>
    <xf numFmtId="0" fontId="18" fillId="0" borderId="0" xfId="0" applyFont="1"/>
    <xf numFmtId="0" fontId="16" fillId="0" borderId="0" xfId="0" applyFont="1"/>
    <xf numFmtId="0" fontId="12" fillId="0" borderId="21" xfId="0" applyFont="1" applyBorder="1" applyAlignment="1"/>
    <xf numFmtId="0" fontId="12" fillId="0" borderId="0" xfId="0" applyFont="1" applyAlignment="1"/>
    <xf numFmtId="0" fontId="19" fillId="0" borderId="0" xfId="0" applyFont="1"/>
    <xf numFmtId="0" fontId="20" fillId="0" borderId="0" xfId="2" applyNumberFormat="1" applyFont="1" applyFill="1" applyBorder="1" applyAlignment="1" applyProtection="1">
      <alignment horizontal="left" vertical="top" indent="3"/>
    </xf>
    <xf numFmtId="43" fontId="21" fillId="0" borderId="0" xfId="1" applyFont="1"/>
    <xf numFmtId="0" fontId="22" fillId="0" borderId="0" xfId="0" applyFont="1" applyAlignment="1">
      <alignment horizontal="center"/>
    </xf>
    <xf numFmtId="3" fontId="23" fillId="0" borderId="0" xfId="1" applyNumberFormat="1" applyFont="1"/>
    <xf numFmtId="3" fontId="24" fillId="0" borderId="0" xfId="1" applyNumberFormat="1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616297</xdr:colOff>
      <xdr:row>0</xdr:row>
      <xdr:rowOff>0</xdr:rowOff>
    </xdr:from>
    <xdr:to>
      <xdr:col>7</xdr:col>
      <xdr:colOff>732502</xdr:colOff>
      <xdr:row>4</xdr:row>
      <xdr:rowOff>88900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7634317" y="0"/>
          <a:ext cx="2112645" cy="789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26555</xdr:rowOff>
    </xdr:from>
    <xdr:to>
      <xdr:col>1</xdr:col>
      <xdr:colOff>842010</xdr:colOff>
      <xdr:row>4</xdr:row>
      <xdr:rowOff>115455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567690" y="26555"/>
          <a:ext cx="670560" cy="789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showGridLines="0" tabSelected="1" zoomScale="120" zoomScaleNormal="120" workbookViewId="0">
      <selection activeCell="H99" sqref="H99"/>
    </sheetView>
  </sheetViews>
  <sheetFormatPr baseColWidth="10" defaultRowHeight="14.4"/>
  <cols>
    <col min="1" max="1" width="5.19921875" style="5" customWidth="1"/>
    <col min="2" max="2" width="48.59765625" style="57" customWidth="1"/>
    <col min="3" max="3" width="12.09765625" style="56" bestFit="1" customWidth="1"/>
    <col min="4" max="7" width="13.09765625" style="56" customWidth="1"/>
    <col min="8" max="8" width="12.09765625" style="56" bestFit="1" customWidth="1"/>
    <col min="9" max="9" width="11.19921875" style="4"/>
    <col min="10" max="10" width="12.09765625" style="4" bestFit="1" customWidth="1"/>
    <col min="11" max="11" width="11.19921875" style="4"/>
  </cols>
  <sheetData>
    <row r="1" spans="1:11" ht="13.8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3.8">
      <c r="A2" s="1"/>
      <c r="B2" s="2"/>
      <c r="C2" s="3"/>
      <c r="D2" s="3"/>
      <c r="E2" s="3"/>
      <c r="F2" s="3"/>
      <c r="G2" s="3"/>
      <c r="H2" s="3"/>
      <c r="J2" s="3"/>
      <c r="K2" s="3"/>
    </row>
    <row r="3" spans="1:11" ht="13.8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3.8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3.8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6" t="s">
        <v>84</v>
      </c>
      <c r="C6" s="7"/>
      <c r="D6" s="7"/>
      <c r="E6" s="7"/>
      <c r="F6" s="7"/>
      <c r="G6" s="7"/>
      <c r="H6" s="8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5" t="s">
        <v>85</v>
      </c>
      <c r="C9" s="13"/>
      <c r="D9" s="13"/>
      <c r="E9" s="13"/>
      <c r="F9" s="13"/>
      <c r="G9" s="13"/>
      <c r="H9" s="14"/>
    </row>
    <row r="10" spans="1:1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33" customFormat="1">
      <c r="A13" s="28"/>
      <c r="B13" s="29" t="s">
        <v>11</v>
      </c>
      <c r="C13" s="30">
        <f t="shared" ref="C13:H13" si="0">SUM(C14:C20)</f>
        <v>3320886022</v>
      </c>
      <c r="D13" s="30">
        <f t="shared" si="0"/>
        <v>262761242.30999833</v>
      </c>
      <c r="E13" s="30">
        <f t="shared" si="0"/>
        <v>3583647264.3099985</v>
      </c>
      <c r="F13" s="30">
        <f t="shared" si="0"/>
        <v>1425993101.8799982</v>
      </c>
      <c r="G13" s="30">
        <f t="shared" si="0"/>
        <v>1420890949.2099981</v>
      </c>
      <c r="H13" s="31">
        <f t="shared" si="0"/>
        <v>2157654162.4299998</v>
      </c>
      <c r="I13" s="32"/>
      <c r="J13" s="32"/>
      <c r="K13" s="32"/>
    </row>
    <row r="14" spans="1:11" s="40" customFormat="1">
      <c r="A14" s="34"/>
      <c r="B14" s="35" t="s">
        <v>12</v>
      </c>
      <c r="C14" s="36">
        <v>773375817</v>
      </c>
      <c r="D14" s="36">
        <f>E14-C14</f>
        <v>43528784.58999896</v>
      </c>
      <c r="E14" s="36">
        <v>816904601.58999896</v>
      </c>
      <c r="F14" s="36">
        <v>398508909.97999877</v>
      </c>
      <c r="G14" s="36">
        <v>398508909.97999877</v>
      </c>
      <c r="H14" s="37">
        <f>E14-F14</f>
        <v>418395691.61000019</v>
      </c>
      <c r="I14" s="38"/>
      <c r="J14" s="39"/>
      <c r="K14" s="39"/>
    </row>
    <row r="15" spans="1:11" s="40" customFormat="1">
      <c r="A15" s="34"/>
      <c r="B15" s="35" t="s">
        <v>13</v>
      </c>
      <c r="C15" s="36">
        <v>130294714</v>
      </c>
      <c r="D15" s="36">
        <f t="shared" ref="D15:D20" si="1">E15-C15</f>
        <v>31564448.349999994</v>
      </c>
      <c r="E15" s="36">
        <v>161859162.34999999</v>
      </c>
      <c r="F15" s="36">
        <v>78416853.349999964</v>
      </c>
      <c r="G15" s="36">
        <v>78416853.349999964</v>
      </c>
      <c r="H15" s="37">
        <f t="shared" ref="H15:H20" si="2">E15-F15</f>
        <v>83442309.00000003</v>
      </c>
      <c r="I15" s="38"/>
      <c r="J15" s="39"/>
      <c r="K15" s="39"/>
    </row>
    <row r="16" spans="1:11" s="40" customFormat="1">
      <c r="A16" s="34"/>
      <c r="B16" s="35" t="s">
        <v>14</v>
      </c>
      <c r="C16" s="36">
        <v>1095491185</v>
      </c>
      <c r="D16" s="36">
        <f t="shared" si="1"/>
        <v>51745874.599999428</v>
      </c>
      <c r="E16" s="36">
        <v>1147237059.5999994</v>
      </c>
      <c r="F16" s="36">
        <v>352304581.67999983</v>
      </c>
      <c r="G16" s="36">
        <v>352304581.67999983</v>
      </c>
      <c r="H16" s="37">
        <f t="shared" si="2"/>
        <v>794932477.9199996</v>
      </c>
      <c r="I16" s="38"/>
      <c r="J16" s="41"/>
      <c r="K16" s="39"/>
    </row>
    <row r="17" spans="1:11" s="40" customFormat="1">
      <c r="A17" s="34"/>
      <c r="B17" s="35" t="s">
        <v>15</v>
      </c>
      <c r="C17" s="36">
        <v>183420765</v>
      </c>
      <c r="D17" s="36">
        <f t="shared" si="1"/>
        <v>16302976.4099994</v>
      </c>
      <c r="E17" s="36">
        <v>199723741.4099994</v>
      </c>
      <c r="F17" s="36">
        <v>91852933.960000053</v>
      </c>
      <c r="G17" s="36">
        <v>91852933.960000053</v>
      </c>
      <c r="H17" s="37">
        <f t="shared" si="2"/>
        <v>107870807.44999935</v>
      </c>
      <c r="I17" s="38"/>
      <c r="J17" s="41"/>
      <c r="K17" s="39"/>
    </row>
    <row r="18" spans="1:11" s="40" customFormat="1">
      <c r="A18" s="34"/>
      <c r="B18" s="35" t="s">
        <v>16</v>
      </c>
      <c r="C18" s="36">
        <v>1054025752</v>
      </c>
      <c r="D18" s="36">
        <f t="shared" si="1"/>
        <v>-1649337.6299991608</v>
      </c>
      <c r="E18" s="36">
        <v>1052376414.3700008</v>
      </c>
      <c r="F18" s="36">
        <v>459535425.38999957</v>
      </c>
      <c r="G18" s="36">
        <v>454433272.71999955</v>
      </c>
      <c r="H18" s="37">
        <f t="shared" si="2"/>
        <v>592840988.98000121</v>
      </c>
      <c r="I18" s="38"/>
      <c r="J18" s="41"/>
      <c r="K18" s="39"/>
    </row>
    <row r="19" spans="1:11" s="40" customFormat="1">
      <c r="A19" s="34"/>
      <c r="B19" s="35" t="s">
        <v>17</v>
      </c>
      <c r="C19" s="36">
        <v>0</v>
      </c>
      <c r="D19" s="36">
        <f t="shared" si="1"/>
        <v>117961159.03999959</v>
      </c>
      <c r="E19" s="36">
        <v>117961159.03999959</v>
      </c>
      <c r="F19" s="36">
        <v>0</v>
      </c>
      <c r="G19" s="36">
        <v>0</v>
      </c>
      <c r="H19" s="37">
        <f t="shared" si="2"/>
        <v>117961159.03999959</v>
      </c>
      <c r="I19" s="38"/>
      <c r="J19" s="41"/>
      <c r="K19" s="39"/>
    </row>
    <row r="20" spans="1:11" s="40" customFormat="1">
      <c r="A20" s="34"/>
      <c r="B20" s="35" t="s">
        <v>18</v>
      </c>
      <c r="C20" s="36">
        <v>84277789</v>
      </c>
      <c r="D20" s="36">
        <f t="shared" si="1"/>
        <v>3307336.9500001073</v>
      </c>
      <c r="E20" s="36">
        <v>87585125.950000107</v>
      </c>
      <c r="F20" s="36">
        <v>45374397.519999973</v>
      </c>
      <c r="G20" s="36">
        <v>45374397.519999973</v>
      </c>
      <c r="H20" s="37">
        <f t="shared" si="2"/>
        <v>42210728.430000134</v>
      </c>
      <c r="I20" s="38"/>
      <c r="J20" s="41"/>
      <c r="K20" s="39"/>
    </row>
    <row r="21" spans="1:11" s="33" customFormat="1">
      <c r="A21" s="28"/>
      <c r="B21" s="29" t="s">
        <v>19</v>
      </c>
      <c r="C21" s="30">
        <f t="shared" ref="C21:H21" si="3">SUM(C22:C30)</f>
        <v>948024411</v>
      </c>
      <c r="D21" s="30">
        <f t="shared" si="3"/>
        <v>97218871.560000092</v>
      </c>
      <c r="E21" s="30">
        <f t="shared" si="3"/>
        <v>1045243282.5600002</v>
      </c>
      <c r="F21" s="30">
        <f t="shared" si="3"/>
        <v>386183114.49999988</v>
      </c>
      <c r="G21" s="30">
        <f t="shared" si="3"/>
        <v>332607973.43000036</v>
      </c>
      <c r="H21" s="31">
        <f t="shared" si="3"/>
        <v>659060168.06000018</v>
      </c>
      <c r="I21" s="32"/>
      <c r="J21" s="32"/>
      <c r="K21" s="32"/>
    </row>
    <row r="22" spans="1:11" s="40" customFormat="1" ht="34.200000000000003" customHeight="1">
      <c r="A22" s="34"/>
      <c r="B22" s="35" t="s">
        <v>20</v>
      </c>
      <c r="C22" s="36">
        <v>167873221</v>
      </c>
      <c r="D22" s="36">
        <f t="shared" ref="D22:D30" si="4">E22-C22</f>
        <v>8637166.180000037</v>
      </c>
      <c r="E22" s="36">
        <v>176510387.18000004</v>
      </c>
      <c r="F22" s="36">
        <v>80476162.170000032</v>
      </c>
      <c r="G22" s="36">
        <v>74154120.150000364</v>
      </c>
      <c r="H22" s="37">
        <f t="shared" ref="H22:H30" si="5">E22-F22</f>
        <v>96034225.010000005</v>
      </c>
      <c r="I22" s="38"/>
      <c r="J22" s="39"/>
      <c r="K22" s="39"/>
    </row>
    <row r="23" spans="1:11" s="40" customFormat="1">
      <c r="A23" s="34"/>
      <c r="B23" s="35" t="s">
        <v>21</v>
      </c>
      <c r="C23" s="36">
        <v>162652710</v>
      </c>
      <c r="D23" s="36">
        <f t="shared" si="4"/>
        <v>9948268.3200000226</v>
      </c>
      <c r="E23" s="36">
        <v>172600978.32000002</v>
      </c>
      <c r="F23" s="36">
        <v>59796158.039999984</v>
      </c>
      <c r="G23" s="36">
        <v>58935983.049999982</v>
      </c>
      <c r="H23" s="37">
        <f t="shared" si="5"/>
        <v>112804820.28000003</v>
      </c>
      <c r="I23" s="38"/>
      <c r="J23" s="39"/>
      <c r="K23" s="39"/>
    </row>
    <row r="24" spans="1:11" s="40" customFormat="1">
      <c r="A24" s="34"/>
      <c r="B24" s="35" t="s">
        <v>22</v>
      </c>
      <c r="C24" s="36">
        <v>3940000</v>
      </c>
      <c r="D24" s="36">
        <f t="shared" si="4"/>
        <v>-3531208.19</v>
      </c>
      <c r="E24" s="36">
        <v>408791.81</v>
      </c>
      <c r="F24" s="36">
        <v>149991.81</v>
      </c>
      <c r="G24" s="36">
        <v>149991.81</v>
      </c>
      <c r="H24" s="37">
        <f t="shared" si="5"/>
        <v>258800</v>
      </c>
      <c r="I24" s="38"/>
      <c r="J24" s="39"/>
      <c r="K24" s="39"/>
    </row>
    <row r="25" spans="1:11" s="40" customFormat="1">
      <c r="A25" s="34"/>
      <c r="B25" s="35" t="s">
        <v>23</v>
      </c>
      <c r="C25" s="36">
        <v>30421781</v>
      </c>
      <c r="D25" s="36">
        <f t="shared" si="4"/>
        <v>-935687.76999999955</v>
      </c>
      <c r="E25" s="36">
        <v>29486093.23</v>
      </c>
      <c r="F25" s="36">
        <v>9179573.7299999986</v>
      </c>
      <c r="G25" s="36">
        <v>6084864.7799999993</v>
      </c>
      <c r="H25" s="37">
        <f t="shared" si="5"/>
        <v>20306519.5</v>
      </c>
      <c r="I25" s="38"/>
      <c r="J25" s="39"/>
      <c r="K25" s="39"/>
    </row>
    <row r="26" spans="1:11" s="40" customFormat="1">
      <c r="A26" s="34"/>
      <c r="B26" s="35" t="s">
        <v>24</v>
      </c>
      <c r="C26" s="36">
        <v>245657768</v>
      </c>
      <c r="D26" s="36">
        <f t="shared" si="4"/>
        <v>33533848.280000031</v>
      </c>
      <c r="E26" s="36">
        <v>279191616.28000003</v>
      </c>
      <c r="F26" s="36">
        <v>150703728.22999996</v>
      </c>
      <c r="G26" s="36">
        <v>120513557.33999999</v>
      </c>
      <c r="H26" s="37">
        <f t="shared" si="5"/>
        <v>128487888.05000007</v>
      </c>
      <c r="I26" s="38"/>
      <c r="J26" s="39"/>
      <c r="K26" s="39"/>
    </row>
    <row r="27" spans="1:11" s="40" customFormat="1">
      <c r="A27" s="34"/>
      <c r="B27" s="35" t="s">
        <v>25</v>
      </c>
      <c r="C27" s="36">
        <v>262728102</v>
      </c>
      <c r="D27" s="36">
        <f t="shared" si="4"/>
        <v>-34658164.340000004</v>
      </c>
      <c r="E27" s="36">
        <v>228069937.66</v>
      </c>
      <c r="F27" s="36">
        <v>71250095.119999975</v>
      </c>
      <c r="G27" s="36">
        <v>64829886.140000008</v>
      </c>
      <c r="H27" s="37">
        <f t="shared" si="5"/>
        <v>156819842.54000002</v>
      </c>
      <c r="I27" s="38"/>
      <c r="J27" s="39"/>
      <c r="K27" s="39"/>
    </row>
    <row r="28" spans="1:11" s="40" customFormat="1">
      <c r="A28" s="34"/>
      <c r="B28" s="35" t="s">
        <v>26</v>
      </c>
      <c r="C28" s="36">
        <v>20108336</v>
      </c>
      <c r="D28" s="36">
        <f t="shared" si="4"/>
        <v>43212407.829999998</v>
      </c>
      <c r="E28" s="36">
        <v>63320743.829999998</v>
      </c>
      <c r="F28" s="36">
        <v>4521569.9999999991</v>
      </c>
      <c r="G28" s="36">
        <v>3428382.55</v>
      </c>
      <c r="H28" s="37">
        <f t="shared" si="5"/>
        <v>58799173.829999998</v>
      </c>
      <c r="I28" s="38"/>
      <c r="J28" s="39"/>
      <c r="K28" s="39"/>
    </row>
    <row r="29" spans="1:11" s="40" customFormat="1">
      <c r="A29" s="34"/>
      <c r="B29" s="35" t="s">
        <v>27</v>
      </c>
      <c r="C29" s="36">
        <v>11250854</v>
      </c>
      <c r="D29" s="36">
        <f t="shared" si="4"/>
        <v>5657492.8900000006</v>
      </c>
      <c r="E29" s="36">
        <v>16908346.890000001</v>
      </c>
      <c r="F29" s="36">
        <v>0</v>
      </c>
      <c r="G29" s="36">
        <v>0</v>
      </c>
      <c r="H29" s="37">
        <f t="shared" si="5"/>
        <v>16908346.890000001</v>
      </c>
      <c r="I29" s="38"/>
      <c r="J29" s="39"/>
      <c r="K29" s="39"/>
    </row>
    <row r="30" spans="1:11" s="40" customFormat="1">
      <c r="A30" s="34"/>
      <c r="B30" s="35" t="s">
        <v>28</v>
      </c>
      <c r="C30" s="36">
        <v>43391639</v>
      </c>
      <c r="D30" s="36">
        <f t="shared" si="4"/>
        <v>35354748.360000014</v>
      </c>
      <c r="E30" s="36">
        <v>78746387.360000014</v>
      </c>
      <c r="F30" s="36">
        <v>10105835.399999997</v>
      </c>
      <c r="G30" s="36">
        <v>4511187.6100000013</v>
      </c>
      <c r="H30" s="37">
        <f t="shared" si="5"/>
        <v>68640551.960000023</v>
      </c>
      <c r="I30" s="38"/>
      <c r="J30" s="39"/>
      <c r="K30" s="39"/>
    </row>
    <row r="31" spans="1:11" s="33" customFormat="1">
      <c r="A31" s="28"/>
      <c r="B31" s="29" t="s">
        <v>29</v>
      </c>
      <c r="C31" s="30">
        <f t="shared" ref="C31:H31" si="6">SUM(C32:C40)</f>
        <v>5550433737</v>
      </c>
      <c r="D31" s="30">
        <f t="shared" si="6"/>
        <v>1677762687.7099993</v>
      </c>
      <c r="E31" s="30">
        <f t="shared" si="6"/>
        <v>7228196424.7099991</v>
      </c>
      <c r="F31" s="30">
        <f t="shared" si="6"/>
        <v>2804366993.7599988</v>
      </c>
      <c r="G31" s="30">
        <f t="shared" si="6"/>
        <v>2600178362.329999</v>
      </c>
      <c r="H31" s="31">
        <f t="shared" si="6"/>
        <v>4423829430.9499998</v>
      </c>
      <c r="I31" s="32"/>
      <c r="J31" s="32"/>
      <c r="K31" s="32"/>
    </row>
    <row r="32" spans="1:11" s="40" customFormat="1">
      <c r="A32" s="42"/>
      <c r="B32" s="35" t="s">
        <v>30</v>
      </c>
      <c r="C32" s="36">
        <v>427970297</v>
      </c>
      <c r="D32" s="36">
        <f t="shared" ref="D32:D40" si="7">E32-C32</f>
        <v>27608311.970000088</v>
      </c>
      <c r="E32" s="36">
        <v>455578608.97000009</v>
      </c>
      <c r="F32" s="36">
        <v>141338213.47999999</v>
      </c>
      <c r="G32" s="36">
        <v>136820966.29000002</v>
      </c>
      <c r="H32" s="37">
        <f t="shared" ref="H32:H40" si="8">E32-F32</f>
        <v>314240395.49000013</v>
      </c>
      <c r="I32" s="38"/>
      <c r="J32" s="39"/>
      <c r="K32" s="39"/>
    </row>
    <row r="33" spans="1:11" s="40" customFormat="1">
      <c r="A33" s="42"/>
      <c r="B33" s="35" t="s">
        <v>31</v>
      </c>
      <c r="C33" s="36">
        <v>1043479888</v>
      </c>
      <c r="D33" s="36">
        <f t="shared" si="7"/>
        <v>120384502.69000006</v>
      </c>
      <c r="E33" s="36">
        <v>1163864390.6900001</v>
      </c>
      <c r="F33" s="36">
        <v>381769926.21999943</v>
      </c>
      <c r="G33" s="36">
        <v>355441863.54999965</v>
      </c>
      <c r="H33" s="37">
        <f t="shared" si="8"/>
        <v>782094464.47000062</v>
      </c>
      <c r="I33" s="38"/>
      <c r="J33" s="39"/>
      <c r="K33" s="39"/>
    </row>
    <row r="34" spans="1:11" s="40" customFormat="1">
      <c r="A34" s="42"/>
      <c r="B34" s="35" t="s">
        <v>32</v>
      </c>
      <c r="C34" s="36">
        <v>2715478848</v>
      </c>
      <c r="D34" s="36">
        <f t="shared" si="7"/>
        <v>910154210.28999901</v>
      </c>
      <c r="E34" s="36">
        <v>3625633058.289999</v>
      </c>
      <c r="F34" s="36">
        <v>1760273297.7199998</v>
      </c>
      <c r="G34" s="36">
        <v>1625080299.7099998</v>
      </c>
      <c r="H34" s="37">
        <f t="shared" si="8"/>
        <v>1865359760.5699992</v>
      </c>
      <c r="I34" s="38"/>
      <c r="J34" s="39"/>
      <c r="K34" s="39"/>
    </row>
    <row r="35" spans="1:11" s="40" customFormat="1">
      <c r="A35" s="42"/>
      <c r="B35" s="35" t="s">
        <v>33</v>
      </c>
      <c r="C35" s="36">
        <v>224480760</v>
      </c>
      <c r="D35" s="36">
        <f t="shared" si="7"/>
        <v>108992756.12</v>
      </c>
      <c r="E35" s="36">
        <v>333473516.12</v>
      </c>
      <c r="F35" s="36">
        <v>87383151.320000008</v>
      </c>
      <c r="G35" s="36">
        <v>84950348.449999988</v>
      </c>
      <c r="H35" s="37">
        <f t="shared" si="8"/>
        <v>246090364.80000001</v>
      </c>
      <c r="I35" s="38"/>
      <c r="J35" s="39"/>
      <c r="K35" s="39"/>
    </row>
    <row r="36" spans="1:11" s="40" customFormat="1">
      <c r="A36" s="42"/>
      <c r="B36" s="35" t="s">
        <v>34</v>
      </c>
      <c r="C36" s="36">
        <v>252149795</v>
      </c>
      <c r="D36" s="36">
        <f t="shared" si="7"/>
        <v>322090484.10000002</v>
      </c>
      <c r="E36" s="36">
        <v>574240279.10000002</v>
      </c>
      <c r="F36" s="36">
        <v>99063022.969999984</v>
      </c>
      <c r="G36" s="36">
        <v>72836649.719999969</v>
      </c>
      <c r="H36" s="37">
        <f t="shared" si="8"/>
        <v>475177256.13000005</v>
      </c>
      <c r="I36" s="38"/>
      <c r="J36" s="39"/>
      <c r="K36" s="39"/>
    </row>
    <row r="37" spans="1:11" s="40" customFormat="1">
      <c r="A37" s="42"/>
      <c r="B37" s="35" t="s">
        <v>35</v>
      </c>
      <c r="C37" s="36">
        <v>403315650</v>
      </c>
      <c r="D37" s="36">
        <f t="shared" si="7"/>
        <v>-20907970.75999999</v>
      </c>
      <c r="E37" s="36">
        <v>382407679.24000001</v>
      </c>
      <c r="F37" s="36">
        <v>94447818.950000003</v>
      </c>
      <c r="G37" s="36">
        <v>92229207.310000017</v>
      </c>
      <c r="H37" s="37">
        <f t="shared" si="8"/>
        <v>287959860.29000002</v>
      </c>
      <c r="I37" s="38"/>
      <c r="J37" s="39"/>
      <c r="K37" s="39"/>
    </row>
    <row r="38" spans="1:11" s="40" customFormat="1">
      <c r="A38" s="42"/>
      <c r="B38" s="35" t="s">
        <v>36</v>
      </c>
      <c r="C38" s="36">
        <v>165911030</v>
      </c>
      <c r="D38" s="36">
        <f t="shared" si="7"/>
        <v>-26675004.24000001</v>
      </c>
      <c r="E38" s="36">
        <v>139236025.75999999</v>
      </c>
      <c r="F38" s="36">
        <v>37810743.559999995</v>
      </c>
      <c r="G38" s="36">
        <v>35541494.809999995</v>
      </c>
      <c r="H38" s="37">
        <f t="shared" si="8"/>
        <v>101425282.19999999</v>
      </c>
      <c r="I38" s="38"/>
      <c r="J38" s="39"/>
      <c r="K38" s="39"/>
    </row>
    <row r="39" spans="1:11" s="40" customFormat="1">
      <c r="A39" s="42"/>
      <c r="B39" s="35" t="s">
        <v>37</v>
      </c>
      <c r="C39" s="36">
        <v>74277970</v>
      </c>
      <c r="D39" s="36">
        <f t="shared" si="7"/>
        <v>-3656781.7899999917</v>
      </c>
      <c r="E39" s="36">
        <v>70621188.210000008</v>
      </c>
      <c r="F39" s="36">
        <v>15898129.419999996</v>
      </c>
      <c r="G39" s="36">
        <v>12034361.85</v>
      </c>
      <c r="H39" s="37">
        <f t="shared" si="8"/>
        <v>54723058.790000014</v>
      </c>
      <c r="I39" s="38"/>
      <c r="J39" s="39"/>
      <c r="K39" s="39"/>
    </row>
    <row r="40" spans="1:11" s="40" customFormat="1">
      <c r="A40" s="42"/>
      <c r="B40" s="35" t="s">
        <v>38</v>
      </c>
      <c r="C40" s="36">
        <v>243369499</v>
      </c>
      <c r="D40" s="36">
        <f t="shared" si="7"/>
        <v>239772179.33000016</v>
      </c>
      <c r="E40" s="36">
        <v>483141678.33000016</v>
      </c>
      <c r="F40" s="36">
        <v>186382690.1199998</v>
      </c>
      <c r="G40" s="36">
        <v>185243170.63999987</v>
      </c>
      <c r="H40" s="37">
        <f t="shared" si="8"/>
        <v>296758988.2100004</v>
      </c>
      <c r="I40" s="38"/>
      <c r="J40" s="39"/>
      <c r="K40" s="39"/>
    </row>
    <row r="41" spans="1:11" s="33" customFormat="1">
      <c r="A41" s="28"/>
      <c r="B41" s="29" t="s">
        <v>39</v>
      </c>
      <c r="C41" s="30">
        <f t="shared" ref="C41:H41" si="9">SUM(C42:C50)</f>
        <v>26133506509</v>
      </c>
      <c r="D41" s="30">
        <f t="shared" si="9"/>
        <v>2336731061.9600096</v>
      </c>
      <c r="E41" s="30">
        <f t="shared" si="9"/>
        <v>28470237570.960007</v>
      </c>
      <c r="F41" s="30">
        <f t="shared" si="9"/>
        <v>11997021291.899971</v>
      </c>
      <c r="G41" s="30">
        <f t="shared" si="9"/>
        <v>11664100438.969971</v>
      </c>
      <c r="H41" s="31">
        <f t="shared" si="9"/>
        <v>16473216279.060038</v>
      </c>
      <c r="I41" s="32"/>
      <c r="J41" s="32"/>
      <c r="K41" s="32"/>
    </row>
    <row r="42" spans="1:11" s="40" customFormat="1">
      <c r="A42" s="34"/>
      <c r="B42" s="35" t="s">
        <v>40</v>
      </c>
      <c r="C42" s="36">
        <v>23476918335</v>
      </c>
      <c r="D42" s="36">
        <f t="shared" ref="D42:D50" si="10">E42-C42</f>
        <v>1050928237.8300095</v>
      </c>
      <c r="E42" s="36">
        <v>24527846572.830009</v>
      </c>
      <c r="F42" s="36">
        <v>10781237522.159971</v>
      </c>
      <c r="G42" s="36">
        <v>10676706980.719971</v>
      </c>
      <c r="H42" s="37">
        <f t="shared" ref="H42:H50" si="11">E42-F42</f>
        <v>13746609050.670038</v>
      </c>
      <c r="I42" s="38"/>
      <c r="J42" s="39"/>
      <c r="K42" s="39"/>
    </row>
    <row r="43" spans="1:11" s="40" customFormat="1">
      <c r="A43" s="34"/>
      <c r="B43" s="35" t="s">
        <v>41</v>
      </c>
      <c r="C43" s="36">
        <v>59977859</v>
      </c>
      <c r="D43" s="36">
        <f t="shared" si="10"/>
        <v>228175062.01000005</v>
      </c>
      <c r="E43" s="36">
        <v>288152921.01000005</v>
      </c>
      <c r="F43" s="36">
        <v>115180272.47999999</v>
      </c>
      <c r="G43" s="36">
        <v>84152845.049999997</v>
      </c>
      <c r="H43" s="37">
        <f t="shared" si="11"/>
        <v>172972648.53000006</v>
      </c>
      <c r="I43" s="38"/>
      <c r="J43" s="39"/>
      <c r="K43" s="39"/>
    </row>
    <row r="44" spans="1:11" s="40" customFormat="1">
      <c r="A44" s="34"/>
      <c r="B44" s="35" t="s">
        <v>42</v>
      </c>
      <c r="C44" s="36">
        <v>34962680</v>
      </c>
      <c r="D44" s="36">
        <f t="shared" si="10"/>
        <v>99951461</v>
      </c>
      <c r="E44" s="36">
        <v>134914141</v>
      </c>
      <c r="F44" s="36">
        <v>61517541.539999999</v>
      </c>
      <c r="G44" s="36">
        <v>17787104.280000001</v>
      </c>
      <c r="H44" s="37">
        <f t="shared" si="11"/>
        <v>73396599.460000008</v>
      </c>
      <c r="I44" s="38"/>
      <c r="J44" s="39"/>
      <c r="K44" s="39"/>
    </row>
    <row r="45" spans="1:11" s="40" customFormat="1">
      <c r="A45" s="34"/>
      <c r="B45" s="35" t="s">
        <v>43</v>
      </c>
      <c r="C45" s="36">
        <v>2502563290</v>
      </c>
      <c r="D45" s="36">
        <f t="shared" si="10"/>
        <v>124300256.11999989</v>
      </c>
      <c r="E45" s="36">
        <v>2626863546.1199999</v>
      </c>
      <c r="F45" s="36">
        <v>556396431.72000003</v>
      </c>
      <c r="G45" s="36">
        <v>459371544.92000008</v>
      </c>
      <c r="H45" s="37">
        <f t="shared" si="11"/>
        <v>2070467114.3999999</v>
      </c>
      <c r="I45" s="38"/>
      <c r="J45" s="39"/>
      <c r="K45" s="39"/>
    </row>
    <row r="46" spans="1:11" s="40" customFormat="1">
      <c r="A46" s="34"/>
      <c r="B46" s="35" t="s">
        <v>44</v>
      </c>
      <c r="C46" s="36">
        <v>0</v>
      </c>
      <c r="D46" s="36">
        <f t="shared" si="10"/>
        <v>0</v>
      </c>
      <c r="E46" s="36">
        <v>0</v>
      </c>
      <c r="F46" s="36">
        <v>0</v>
      </c>
      <c r="G46" s="36">
        <v>0</v>
      </c>
      <c r="H46" s="37">
        <f t="shared" si="11"/>
        <v>0</v>
      </c>
      <c r="I46" s="38"/>
      <c r="J46" s="39"/>
      <c r="K46" s="39"/>
    </row>
    <row r="47" spans="1:11" s="40" customFormat="1">
      <c r="A47" s="34"/>
      <c r="B47" s="35" t="s">
        <v>45</v>
      </c>
      <c r="C47" s="36">
        <v>56684345</v>
      </c>
      <c r="D47" s="36">
        <f t="shared" si="10"/>
        <v>788376045</v>
      </c>
      <c r="E47" s="36">
        <v>845060390</v>
      </c>
      <c r="F47" s="36">
        <v>458989524</v>
      </c>
      <c r="G47" s="36">
        <v>402381964</v>
      </c>
      <c r="H47" s="37">
        <f t="shared" si="11"/>
        <v>386070866</v>
      </c>
      <c r="I47" s="38"/>
      <c r="J47" s="39"/>
      <c r="K47" s="39"/>
    </row>
    <row r="48" spans="1:11" s="40" customFormat="1">
      <c r="A48" s="34"/>
      <c r="B48" s="35" t="s">
        <v>46</v>
      </c>
      <c r="C48" s="36">
        <v>0</v>
      </c>
      <c r="D48" s="36">
        <f t="shared" si="10"/>
        <v>0</v>
      </c>
      <c r="E48" s="36">
        <v>0</v>
      </c>
      <c r="F48" s="36">
        <v>0</v>
      </c>
      <c r="G48" s="36">
        <v>0</v>
      </c>
      <c r="H48" s="37">
        <f t="shared" si="11"/>
        <v>0</v>
      </c>
      <c r="I48" s="38"/>
      <c r="J48" s="39"/>
      <c r="K48" s="39"/>
    </row>
    <row r="49" spans="1:11" s="40" customFormat="1">
      <c r="A49" s="34"/>
      <c r="B49" s="35" t="s">
        <v>47</v>
      </c>
      <c r="C49" s="36">
        <v>2400000</v>
      </c>
      <c r="D49" s="36">
        <f t="shared" si="10"/>
        <v>45000000</v>
      </c>
      <c r="E49" s="36">
        <v>47400000</v>
      </c>
      <c r="F49" s="36">
        <v>23700000</v>
      </c>
      <c r="G49" s="36">
        <v>23700000</v>
      </c>
      <c r="H49" s="37">
        <f t="shared" si="11"/>
        <v>23700000</v>
      </c>
      <c r="I49" s="38"/>
      <c r="J49" s="39"/>
      <c r="K49" s="39"/>
    </row>
    <row r="50" spans="1:11" s="40" customFormat="1">
      <c r="A50" s="34"/>
      <c r="B50" s="35" t="s">
        <v>48</v>
      </c>
      <c r="C50" s="36">
        <v>0</v>
      </c>
      <c r="D50" s="36">
        <f t="shared" si="10"/>
        <v>0</v>
      </c>
      <c r="E50" s="36">
        <v>0</v>
      </c>
      <c r="F50" s="36">
        <v>0</v>
      </c>
      <c r="G50" s="36">
        <v>0</v>
      </c>
      <c r="H50" s="37">
        <f t="shared" si="11"/>
        <v>0</v>
      </c>
      <c r="I50" s="38"/>
      <c r="J50" s="39"/>
      <c r="K50" s="39"/>
    </row>
    <row r="51" spans="1:11" s="33" customFormat="1">
      <c r="A51" s="28"/>
      <c r="B51" s="29" t="s">
        <v>49</v>
      </c>
      <c r="C51" s="30">
        <f t="shared" ref="C51:H51" si="12">SUM(C52:C60)</f>
        <v>41985220</v>
      </c>
      <c r="D51" s="30">
        <f t="shared" si="12"/>
        <v>96049677.999999985</v>
      </c>
      <c r="E51" s="30">
        <f t="shared" si="12"/>
        <v>138034898</v>
      </c>
      <c r="F51" s="30">
        <f t="shared" si="12"/>
        <v>29709258.279999997</v>
      </c>
      <c r="G51" s="30">
        <f t="shared" si="12"/>
        <v>22878761.819999997</v>
      </c>
      <c r="H51" s="31">
        <f t="shared" si="12"/>
        <v>108325639.72</v>
      </c>
      <c r="I51" s="32"/>
      <c r="J51" s="32"/>
      <c r="K51" s="32"/>
    </row>
    <row r="52" spans="1:11" s="40" customFormat="1">
      <c r="A52" s="34"/>
      <c r="B52" s="35" t="s">
        <v>50</v>
      </c>
      <c r="C52" s="36">
        <v>13851139</v>
      </c>
      <c r="D52" s="36">
        <f t="shared" ref="D52:D60" si="13">E52-C52</f>
        <v>22413101.469999999</v>
      </c>
      <c r="E52" s="36">
        <v>36264240.469999999</v>
      </c>
      <c r="F52" s="36">
        <v>5010914.0100000007</v>
      </c>
      <c r="G52" s="36">
        <v>1059076.8999999999</v>
      </c>
      <c r="H52" s="37">
        <f t="shared" ref="H52:H60" si="14">E52-F52</f>
        <v>31253326.459999997</v>
      </c>
      <c r="I52" s="38"/>
      <c r="J52" s="39"/>
      <c r="K52" s="39"/>
    </row>
    <row r="53" spans="1:11" s="40" customFormat="1">
      <c r="A53" s="34"/>
      <c r="B53" s="35" t="s">
        <v>51</v>
      </c>
      <c r="C53" s="36">
        <v>149369</v>
      </c>
      <c r="D53" s="36">
        <f t="shared" si="13"/>
        <v>718077.16</v>
      </c>
      <c r="E53" s="36">
        <v>867446.16</v>
      </c>
      <c r="F53" s="36">
        <v>246288.18</v>
      </c>
      <c r="G53" s="36">
        <v>151541.43</v>
      </c>
      <c r="H53" s="37">
        <f t="shared" si="14"/>
        <v>621157.98</v>
      </c>
      <c r="I53" s="38"/>
      <c r="J53" s="39"/>
      <c r="K53" s="39"/>
    </row>
    <row r="54" spans="1:11" s="40" customFormat="1">
      <c r="A54" s="34"/>
      <c r="B54" s="35" t="s">
        <v>52</v>
      </c>
      <c r="C54" s="36">
        <v>0</v>
      </c>
      <c r="D54" s="36">
        <f t="shared" si="13"/>
        <v>0</v>
      </c>
      <c r="E54" s="36">
        <v>0</v>
      </c>
      <c r="F54" s="36">
        <v>0</v>
      </c>
      <c r="G54" s="36">
        <v>0</v>
      </c>
      <c r="H54" s="37">
        <f t="shared" si="14"/>
        <v>0</v>
      </c>
      <c r="I54" s="38"/>
      <c r="J54" s="39"/>
      <c r="K54" s="39"/>
    </row>
    <row r="55" spans="1:11" s="40" customFormat="1">
      <c r="A55" s="34"/>
      <c r="B55" s="35" t="s">
        <v>53</v>
      </c>
      <c r="C55" s="36">
        <v>4100000</v>
      </c>
      <c r="D55" s="36">
        <f t="shared" si="13"/>
        <v>32112473.640000001</v>
      </c>
      <c r="E55" s="36">
        <v>36212473.640000001</v>
      </c>
      <c r="F55" s="36">
        <v>3779623.64</v>
      </c>
      <c r="G55" s="36">
        <v>3779623.64</v>
      </c>
      <c r="H55" s="37">
        <f t="shared" si="14"/>
        <v>32432850</v>
      </c>
      <c r="I55" s="38"/>
      <c r="J55" s="39"/>
      <c r="K55" s="39"/>
    </row>
    <row r="56" spans="1:11" s="40" customFormat="1">
      <c r="A56" s="34"/>
      <c r="B56" s="35" t="s">
        <v>54</v>
      </c>
      <c r="C56" s="36">
        <v>10485601</v>
      </c>
      <c r="D56" s="36">
        <f t="shared" si="13"/>
        <v>9482801.1699999981</v>
      </c>
      <c r="E56" s="36">
        <v>19968402.169999998</v>
      </c>
      <c r="F56" s="36">
        <v>0</v>
      </c>
      <c r="G56" s="36">
        <v>0</v>
      </c>
      <c r="H56" s="37">
        <f t="shared" si="14"/>
        <v>19968402.169999998</v>
      </c>
      <c r="I56" s="38"/>
      <c r="J56" s="39"/>
      <c r="K56" s="39"/>
    </row>
    <row r="57" spans="1:11" s="40" customFormat="1">
      <c r="A57" s="34"/>
      <c r="B57" s="35" t="s">
        <v>55</v>
      </c>
      <c r="C57" s="36">
        <v>13236892</v>
      </c>
      <c r="D57" s="36">
        <f t="shared" si="13"/>
        <v>2503674.209999999</v>
      </c>
      <c r="E57" s="36">
        <v>15740566.209999999</v>
      </c>
      <c r="F57" s="36">
        <v>2055896.5800000003</v>
      </c>
      <c r="G57" s="36">
        <v>1536729.6999999995</v>
      </c>
      <c r="H57" s="37">
        <f t="shared" si="14"/>
        <v>13684669.629999999</v>
      </c>
      <c r="I57" s="38"/>
      <c r="J57" s="39"/>
      <c r="K57" s="39"/>
    </row>
    <row r="58" spans="1:11" s="40" customFormat="1">
      <c r="A58" s="34"/>
      <c r="B58" s="35" t="s">
        <v>56</v>
      </c>
      <c r="C58" s="36">
        <v>0</v>
      </c>
      <c r="D58" s="36">
        <f t="shared" si="13"/>
        <v>0</v>
      </c>
      <c r="E58" s="36">
        <v>0</v>
      </c>
      <c r="F58" s="36">
        <v>0</v>
      </c>
      <c r="G58" s="36">
        <v>0</v>
      </c>
      <c r="H58" s="37">
        <f t="shared" si="14"/>
        <v>0</v>
      </c>
      <c r="I58" s="38"/>
      <c r="J58" s="39"/>
      <c r="K58" s="39"/>
    </row>
    <row r="59" spans="1:11" s="40" customFormat="1">
      <c r="A59" s="34"/>
      <c r="B59" s="35" t="s">
        <v>57</v>
      </c>
      <c r="C59" s="36">
        <v>0</v>
      </c>
      <c r="D59" s="36">
        <f t="shared" si="13"/>
        <v>0</v>
      </c>
      <c r="E59" s="36">
        <v>0</v>
      </c>
      <c r="F59" s="36">
        <v>0</v>
      </c>
      <c r="G59" s="36">
        <v>0</v>
      </c>
      <c r="H59" s="37">
        <f t="shared" si="14"/>
        <v>0</v>
      </c>
      <c r="I59" s="38"/>
      <c r="J59" s="39"/>
      <c r="K59" s="39"/>
    </row>
    <row r="60" spans="1:11" s="40" customFormat="1">
      <c r="A60" s="34"/>
      <c r="B60" s="35" t="s">
        <v>58</v>
      </c>
      <c r="C60" s="36">
        <v>162219</v>
      </c>
      <c r="D60" s="36">
        <f t="shared" si="13"/>
        <v>28819550.349999998</v>
      </c>
      <c r="E60" s="36">
        <v>28981769.349999998</v>
      </c>
      <c r="F60" s="36">
        <v>18616535.869999997</v>
      </c>
      <c r="G60" s="36">
        <v>16351790.149999999</v>
      </c>
      <c r="H60" s="37">
        <f t="shared" si="14"/>
        <v>10365233.48</v>
      </c>
      <c r="I60" s="38"/>
      <c r="J60" s="39"/>
      <c r="K60" s="39"/>
    </row>
    <row r="61" spans="1:11" s="33" customFormat="1">
      <c r="A61" s="28"/>
      <c r="B61" s="29" t="s">
        <v>59</v>
      </c>
      <c r="C61" s="30">
        <f t="shared" ref="C61:H61" si="15">SUM(C62:C64)</f>
        <v>1855626444</v>
      </c>
      <c r="D61" s="30">
        <f t="shared" si="15"/>
        <v>373389104.54000056</v>
      </c>
      <c r="E61" s="30">
        <f t="shared" si="15"/>
        <v>2229015548.5400004</v>
      </c>
      <c r="F61" s="30">
        <f t="shared" si="15"/>
        <v>150636910.86000004</v>
      </c>
      <c r="G61" s="30">
        <f t="shared" si="15"/>
        <v>138839497.78000006</v>
      </c>
      <c r="H61" s="31">
        <f t="shared" si="15"/>
        <v>2078378637.6800005</v>
      </c>
      <c r="I61" s="32"/>
      <c r="J61" s="32"/>
      <c r="K61" s="32"/>
    </row>
    <row r="62" spans="1:11" s="40" customFormat="1">
      <c r="A62" s="34"/>
      <c r="B62" s="35" t="s">
        <v>60</v>
      </c>
      <c r="C62" s="36">
        <v>955323308</v>
      </c>
      <c r="D62" s="36">
        <f t="shared" ref="D62:D64" si="16">E62-C62</f>
        <v>505880749.53999996</v>
      </c>
      <c r="E62" s="36">
        <v>1461204057.54</v>
      </c>
      <c r="F62" s="36">
        <v>4458530.7699999996</v>
      </c>
      <c r="G62" s="36">
        <v>4458530.7699999996</v>
      </c>
      <c r="H62" s="37">
        <f t="shared" ref="H62:H64" si="17">E62-F62</f>
        <v>1456745526.77</v>
      </c>
      <c r="I62" s="38"/>
      <c r="J62" s="39"/>
      <c r="K62" s="39"/>
    </row>
    <row r="63" spans="1:11" s="40" customFormat="1">
      <c r="A63" s="34"/>
      <c r="B63" s="35" t="s">
        <v>61</v>
      </c>
      <c r="C63" s="36">
        <v>900303136</v>
      </c>
      <c r="D63" s="36">
        <f t="shared" si="16"/>
        <v>-132491644.9999994</v>
      </c>
      <c r="E63" s="36">
        <v>767811491.0000006</v>
      </c>
      <c r="F63" s="36">
        <v>146178380.09000003</v>
      </c>
      <c r="G63" s="36">
        <v>134380967.01000005</v>
      </c>
      <c r="H63" s="37">
        <f t="shared" si="17"/>
        <v>621633110.91000056</v>
      </c>
      <c r="I63" s="38"/>
      <c r="J63" s="39"/>
      <c r="K63" s="39"/>
    </row>
    <row r="64" spans="1:11" s="40" customFormat="1">
      <c r="A64" s="34"/>
      <c r="B64" s="35" t="s">
        <v>62</v>
      </c>
      <c r="C64" s="36">
        <v>0</v>
      </c>
      <c r="D64" s="36">
        <f t="shared" si="16"/>
        <v>0</v>
      </c>
      <c r="E64" s="36">
        <v>0</v>
      </c>
      <c r="F64" s="36">
        <v>0</v>
      </c>
      <c r="G64" s="36">
        <v>0</v>
      </c>
      <c r="H64" s="37">
        <f t="shared" si="17"/>
        <v>0</v>
      </c>
      <c r="I64" s="38"/>
      <c r="J64" s="39"/>
      <c r="K64" s="39"/>
    </row>
    <row r="65" spans="1:11" s="33" customFormat="1" ht="15" customHeight="1">
      <c r="A65" s="28"/>
      <c r="B65" s="29" t="s">
        <v>63</v>
      </c>
      <c r="C65" s="30">
        <f>SUM(C66:C72)</f>
        <v>2405265141</v>
      </c>
      <c r="D65" s="30">
        <f t="shared" ref="D65:H65" si="18">SUM(D66:D72)</f>
        <v>-645563051.14999938</v>
      </c>
      <c r="E65" s="30">
        <f t="shared" si="18"/>
        <v>1759702089.8500006</v>
      </c>
      <c r="F65" s="30">
        <f t="shared" si="18"/>
        <v>55220000</v>
      </c>
      <c r="G65" s="30">
        <f t="shared" si="18"/>
        <v>0</v>
      </c>
      <c r="H65" s="31">
        <f t="shared" si="18"/>
        <v>1704482089.8500006</v>
      </c>
      <c r="I65" s="32"/>
      <c r="J65" s="32"/>
      <c r="K65" s="32"/>
    </row>
    <row r="66" spans="1:11" s="33" customFormat="1" ht="15" customHeight="1">
      <c r="A66" s="34"/>
      <c r="B66" s="35" t="s">
        <v>64</v>
      </c>
      <c r="C66" s="36">
        <v>0</v>
      </c>
      <c r="D66" s="36">
        <f t="shared" ref="D66:D72" si="19">E66-C66</f>
        <v>0</v>
      </c>
      <c r="E66" s="36">
        <v>0</v>
      </c>
      <c r="F66" s="36">
        <v>0</v>
      </c>
      <c r="G66" s="36">
        <v>0</v>
      </c>
      <c r="H66" s="37">
        <f t="shared" ref="H66:H72" si="20">E66-F66</f>
        <v>0</v>
      </c>
      <c r="I66" s="32"/>
      <c r="J66" s="32"/>
      <c r="K66" s="32"/>
    </row>
    <row r="67" spans="1:11" s="33" customFormat="1" ht="15" customHeight="1">
      <c r="A67" s="34"/>
      <c r="B67" s="35" t="s">
        <v>65</v>
      </c>
      <c r="C67" s="36">
        <v>0</v>
      </c>
      <c r="D67" s="36">
        <f t="shared" si="19"/>
        <v>0</v>
      </c>
      <c r="E67" s="36">
        <v>0</v>
      </c>
      <c r="F67" s="36">
        <v>0</v>
      </c>
      <c r="G67" s="36">
        <v>0</v>
      </c>
      <c r="H67" s="37">
        <f t="shared" si="20"/>
        <v>0</v>
      </c>
      <c r="I67" s="32"/>
      <c r="J67" s="32"/>
      <c r="K67" s="32"/>
    </row>
    <row r="68" spans="1:11" s="40" customFormat="1">
      <c r="A68" s="34"/>
      <c r="B68" s="35" t="s">
        <v>66</v>
      </c>
      <c r="C68" s="36">
        <v>0</v>
      </c>
      <c r="D68" s="36">
        <f t="shared" si="19"/>
        <v>0</v>
      </c>
      <c r="E68" s="36">
        <v>0</v>
      </c>
      <c r="F68" s="36">
        <v>0</v>
      </c>
      <c r="G68" s="36">
        <v>0</v>
      </c>
      <c r="H68" s="37">
        <f t="shared" si="20"/>
        <v>0</v>
      </c>
      <c r="I68" s="38"/>
      <c r="J68" s="39"/>
      <c r="K68" s="39"/>
    </row>
    <row r="69" spans="1:11" s="40" customFormat="1">
      <c r="A69" s="34"/>
      <c r="B69" s="35" t="s">
        <v>67</v>
      </c>
      <c r="C69" s="36">
        <v>0</v>
      </c>
      <c r="D69" s="36">
        <f t="shared" si="19"/>
        <v>0</v>
      </c>
      <c r="E69" s="36">
        <v>0</v>
      </c>
      <c r="F69" s="36">
        <v>0</v>
      </c>
      <c r="G69" s="36">
        <v>0</v>
      </c>
      <c r="H69" s="37">
        <f t="shared" si="20"/>
        <v>0</v>
      </c>
      <c r="I69" s="38"/>
      <c r="J69" s="39"/>
      <c r="K69" s="39"/>
    </row>
    <row r="70" spans="1:11" s="40" customFormat="1">
      <c r="A70" s="43"/>
      <c r="B70" s="35" t="s">
        <v>68</v>
      </c>
      <c r="C70" s="36">
        <v>55220000</v>
      </c>
      <c r="D70" s="36">
        <f t="shared" si="19"/>
        <v>0</v>
      </c>
      <c r="E70" s="36">
        <v>55220000</v>
      </c>
      <c r="F70" s="36">
        <v>55220000</v>
      </c>
      <c r="G70" s="36">
        <v>0</v>
      </c>
      <c r="H70" s="37">
        <f t="shared" si="20"/>
        <v>0</v>
      </c>
      <c r="I70" s="38"/>
      <c r="J70" s="39"/>
      <c r="K70" s="39"/>
    </row>
    <row r="71" spans="1:11" s="40" customFormat="1">
      <c r="A71" s="43"/>
      <c r="B71" s="35" t="s">
        <v>69</v>
      </c>
      <c r="C71" s="36">
        <v>0</v>
      </c>
      <c r="D71" s="36">
        <f t="shared" si="19"/>
        <v>0</v>
      </c>
      <c r="E71" s="36">
        <v>0</v>
      </c>
      <c r="F71" s="36">
        <v>0</v>
      </c>
      <c r="G71" s="36">
        <v>0</v>
      </c>
      <c r="H71" s="37">
        <f t="shared" si="20"/>
        <v>0</v>
      </c>
      <c r="I71" s="38"/>
      <c r="J71" s="39"/>
      <c r="K71" s="39"/>
    </row>
    <row r="72" spans="1:11" s="40" customFormat="1">
      <c r="A72" s="34"/>
      <c r="B72" s="35" t="s">
        <v>70</v>
      </c>
      <c r="C72" s="36">
        <v>2350045141</v>
      </c>
      <c r="D72" s="36">
        <f t="shared" si="19"/>
        <v>-645563051.14999938</v>
      </c>
      <c r="E72" s="36">
        <v>1704482089.8500006</v>
      </c>
      <c r="F72" s="36">
        <v>0</v>
      </c>
      <c r="G72" s="36">
        <v>0</v>
      </c>
      <c r="H72" s="37">
        <f t="shared" si="20"/>
        <v>1704482089.8500006</v>
      </c>
      <c r="I72" s="38"/>
      <c r="J72" s="39"/>
      <c r="K72" s="39"/>
    </row>
    <row r="73" spans="1:11" s="33" customFormat="1">
      <c r="A73" s="28"/>
      <c r="B73" s="29" t="s">
        <v>71</v>
      </c>
      <c r="C73" s="30">
        <f t="shared" ref="C73:H73" si="21">SUM(C74:C76)</f>
        <v>8245717262</v>
      </c>
      <c r="D73" s="30">
        <f t="shared" si="21"/>
        <v>691856610.5</v>
      </c>
      <c r="E73" s="30">
        <f t="shared" si="21"/>
        <v>8937573872.5</v>
      </c>
      <c r="F73" s="30">
        <f t="shared" si="21"/>
        <v>4633379749.5</v>
      </c>
      <c r="G73" s="30">
        <f t="shared" si="21"/>
        <v>4633379749.5</v>
      </c>
      <c r="H73" s="31">
        <f t="shared" si="21"/>
        <v>4304194123</v>
      </c>
      <c r="I73" s="32"/>
      <c r="J73" s="32"/>
      <c r="K73" s="32"/>
    </row>
    <row r="74" spans="1:11" s="40" customFormat="1">
      <c r="A74" s="34"/>
      <c r="B74" s="35" t="s">
        <v>72</v>
      </c>
      <c r="C74" s="36">
        <v>4864161487</v>
      </c>
      <c r="D74" s="36">
        <f t="shared" ref="D74:D76" si="22">E74-C74</f>
        <v>685773715</v>
      </c>
      <c r="E74" s="36">
        <v>5549935202</v>
      </c>
      <c r="F74" s="36">
        <v>2868189920</v>
      </c>
      <c r="G74" s="36">
        <v>2868189920</v>
      </c>
      <c r="H74" s="37">
        <f t="shared" ref="H74:H76" si="23">E74-F74</f>
        <v>2681745282</v>
      </c>
      <c r="I74" s="38"/>
      <c r="J74" s="39"/>
      <c r="K74" s="39"/>
    </row>
    <row r="75" spans="1:11" s="40" customFormat="1">
      <c r="A75" s="34"/>
      <c r="B75" s="35" t="s">
        <v>73</v>
      </c>
      <c r="C75" s="36">
        <v>3381555775</v>
      </c>
      <c r="D75" s="36">
        <f t="shared" si="22"/>
        <v>0</v>
      </c>
      <c r="E75" s="36">
        <v>3381555775</v>
      </c>
      <c r="F75" s="36">
        <v>1762672382</v>
      </c>
      <c r="G75" s="36">
        <v>1762672382</v>
      </c>
      <c r="H75" s="37">
        <f t="shared" si="23"/>
        <v>1618883393</v>
      </c>
      <c r="I75" s="38"/>
      <c r="J75" s="39"/>
      <c r="K75" s="39"/>
    </row>
    <row r="76" spans="1:11" s="40" customFormat="1">
      <c r="A76" s="34"/>
      <c r="B76" s="35" t="s">
        <v>74</v>
      </c>
      <c r="C76" s="36">
        <v>0</v>
      </c>
      <c r="D76" s="36">
        <f t="shared" si="22"/>
        <v>6082895.5</v>
      </c>
      <c r="E76" s="36">
        <v>6082895.5</v>
      </c>
      <c r="F76" s="36">
        <v>2517447.5</v>
      </c>
      <c r="G76" s="36">
        <v>2517447.5</v>
      </c>
      <c r="H76" s="37">
        <f t="shared" si="23"/>
        <v>3565448</v>
      </c>
      <c r="I76" s="38"/>
      <c r="J76" s="39"/>
      <c r="K76" s="39"/>
    </row>
    <row r="77" spans="1:11" s="33" customFormat="1">
      <c r="A77" s="28"/>
      <c r="B77" s="29" t="s">
        <v>75</v>
      </c>
      <c r="C77" s="30">
        <f t="shared" ref="C77:H77" si="24">SUM(C78:C84)</f>
        <v>2972355298</v>
      </c>
      <c r="D77" s="30">
        <f t="shared" si="24"/>
        <v>-399999999.99999988</v>
      </c>
      <c r="E77" s="30">
        <f t="shared" si="24"/>
        <v>2572355298</v>
      </c>
      <c r="F77" s="30">
        <f t="shared" si="24"/>
        <v>1142751085.8699999</v>
      </c>
      <c r="G77" s="30">
        <f t="shared" si="24"/>
        <v>1142751085.8699999</v>
      </c>
      <c r="H77" s="31">
        <f t="shared" si="24"/>
        <v>1429604212.1300001</v>
      </c>
      <c r="I77" s="32"/>
      <c r="J77" s="32"/>
      <c r="K77" s="32"/>
    </row>
    <row r="78" spans="1:11" s="40" customFormat="1">
      <c r="A78" s="34"/>
      <c r="B78" s="35" t="s">
        <v>76</v>
      </c>
      <c r="C78" s="36">
        <v>68496918</v>
      </c>
      <c r="D78" s="36">
        <f t="shared" ref="D78:D84" si="25">E78-C78</f>
        <v>0</v>
      </c>
      <c r="E78" s="36">
        <v>68496918</v>
      </c>
      <c r="F78" s="36">
        <v>32922040.740000002</v>
      </c>
      <c r="G78" s="36">
        <v>32922040.740000002</v>
      </c>
      <c r="H78" s="37">
        <f t="shared" ref="H78:H84" si="26">E78-F78</f>
        <v>35574877.259999998</v>
      </c>
      <c r="I78" s="38"/>
      <c r="J78" s="39"/>
      <c r="K78" s="39"/>
    </row>
    <row r="79" spans="1:11" s="40" customFormat="1">
      <c r="A79" s="44"/>
      <c r="B79" s="35" t="s">
        <v>77</v>
      </c>
      <c r="C79" s="36">
        <v>2187546060</v>
      </c>
      <c r="D79" s="36">
        <f t="shared" si="25"/>
        <v>-6877508.6199998856</v>
      </c>
      <c r="E79" s="36">
        <v>2180668551.3800001</v>
      </c>
      <c r="F79" s="36">
        <v>987026518.5</v>
      </c>
      <c r="G79" s="36">
        <v>987026518.5</v>
      </c>
      <c r="H79" s="37">
        <f t="shared" si="26"/>
        <v>1193642032.8800001</v>
      </c>
      <c r="I79" s="38"/>
      <c r="J79" s="39"/>
      <c r="K79" s="39"/>
    </row>
    <row r="80" spans="1:11" s="40" customFormat="1">
      <c r="A80" s="45"/>
      <c r="B80" s="35" t="s">
        <v>78</v>
      </c>
      <c r="C80" s="36">
        <v>0</v>
      </c>
      <c r="D80" s="36">
        <f t="shared" si="25"/>
        <v>0</v>
      </c>
      <c r="E80" s="36">
        <v>0</v>
      </c>
      <c r="F80" s="36">
        <v>0</v>
      </c>
      <c r="G80" s="36">
        <v>0</v>
      </c>
      <c r="H80" s="37">
        <f t="shared" si="26"/>
        <v>0</v>
      </c>
      <c r="I80" s="38"/>
      <c r="J80" s="39"/>
      <c r="K80" s="39"/>
    </row>
    <row r="81" spans="1:11" s="40" customFormat="1">
      <c r="A81" s="45"/>
      <c r="B81" s="35" t="s">
        <v>79</v>
      </c>
      <c r="C81" s="36">
        <v>8441384</v>
      </c>
      <c r="D81" s="36">
        <f t="shared" si="25"/>
        <v>1866922.2699999996</v>
      </c>
      <c r="E81" s="36">
        <v>10308306.27</v>
      </c>
      <c r="F81" s="36">
        <v>4995155.6500000004</v>
      </c>
      <c r="G81" s="36">
        <v>4995155.6500000004</v>
      </c>
      <c r="H81" s="37">
        <f t="shared" si="26"/>
        <v>5313150.6199999992</v>
      </c>
      <c r="I81" s="38"/>
      <c r="J81" s="39"/>
      <c r="K81" s="39"/>
    </row>
    <row r="82" spans="1:11" s="40" customFormat="1">
      <c r="A82" s="45"/>
      <c r="B82" s="35" t="s">
        <v>80</v>
      </c>
      <c r="C82" s="36">
        <v>7870936</v>
      </c>
      <c r="D82" s="36">
        <f t="shared" si="25"/>
        <v>5010586.3499999996</v>
      </c>
      <c r="E82" s="36">
        <v>12881522.35</v>
      </c>
      <c r="F82" s="36">
        <v>8939426.3499999996</v>
      </c>
      <c r="G82" s="36">
        <v>8939426.3499999996</v>
      </c>
      <c r="H82" s="37">
        <f t="shared" si="26"/>
        <v>3942096</v>
      </c>
      <c r="I82" s="38"/>
      <c r="J82" s="39"/>
      <c r="K82" s="39"/>
    </row>
    <row r="83" spans="1:11" s="40" customFormat="1">
      <c r="A83" s="45"/>
      <c r="B83" s="35" t="s">
        <v>81</v>
      </c>
      <c r="C83" s="36">
        <v>0</v>
      </c>
      <c r="D83" s="36">
        <f t="shared" si="25"/>
        <v>0</v>
      </c>
      <c r="E83" s="36">
        <v>0</v>
      </c>
      <c r="F83" s="36">
        <v>0</v>
      </c>
      <c r="G83" s="36">
        <v>0</v>
      </c>
      <c r="H83" s="37">
        <f t="shared" si="26"/>
        <v>0</v>
      </c>
      <c r="I83" s="38"/>
      <c r="J83" s="39"/>
      <c r="K83" s="39"/>
    </row>
    <row r="84" spans="1:11" s="40" customFormat="1">
      <c r="A84" s="34"/>
      <c r="B84" s="35" t="s">
        <v>82</v>
      </c>
      <c r="C84" s="36">
        <v>700000000</v>
      </c>
      <c r="D84" s="36">
        <f t="shared" si="25"/>
        <v>-400000000</v>
      </c>
      <c r="E84" s="36">
        <v>300000000</v>
      </c>
      <c r="F84" s="36">
        <v>108867944.63</v>
      </c>
      <c r="G84" s="36">
        <v>108867944.63</v>
      </c>
      <c r="H84" s="37">
        <f t="shared" si="26"/>
        <v>191132055.37</v>
      </c>
      <c r="I84" s="38"/>
      <c r="J84" s="39"/>
      <c r="K84" s="39"/>
    </row>
    <row r="85" spans="1:11" s="50" customFormat="1" ht="18.600000000000001" customHeight="1">
      <c r="A85" s="46"/>
      <c r="B85" s="47" t="s">
        <v>83</v>
      </c>
      <c r="C85" s="48">
        <f t="shared" ref="C85:H85" si="27">C13+C21+C31+C41+C51+C61+C65+C73+C77</f>
        <v>51473800044</v>
      </c>
      <c r="D85" s="48">
        <f t="shared" si="27"/>
        <v>4490206205.4300089</v>
      </c>
      <c r="E85" s="48">
        <f t="shared" si="27"/>
        <v>55964006249.430008</v>
      </c>
      <c r="F85" s="48">
        <f t="shared" si="27"/>
        <v>22625261506.549969</v>
      </c>
      <c r="G85" s="48">
        <f t="shared" si="27"/>
        <v>21955626818.909969</v>
      </c>
      <c r="H85" s="49">
        <f t="shared" si="27"/>
        <v>33338744742.880043</v>
      </c>
      <c r="J85" s="51"/>
      <c r="K85" s="51"/>
    </row>
    <row r="86" spans="1:11" s="40" customFormat="1" ht="16.5" customHeight="1">
      <c r="A86" s="34"/>
      <c r="B86" s="52"/>
      <c r="C86" s="52"/>
      <c r="D86" s="52"/>
      <c r="E86" s="52"/>
      <c r="F86" s="52"/>
      <c r="G86" s="52"/>
      <c r="H86" s="52"/>
      <c r="J86" s="39"/>
      <c r="K86" s="39"/>
    </row>
    <row r="87" spans="1:11" s="40" customFormat="1">
      <c r="A87" s="34"/>
      <c r="B87" s="53"/>
      <c r="C87" s="54"/>
      <c r="D87" s="54"/>
      <c r="E87" s="54"/>
      <c r="F87" s="54"/>
      <c r="G87" s="54"/>
      <c r="H87" s="54"/>
      <c r="J87" s="39"/>
      <c r="K87" s="39"/>
    </row>
    <row r="88" spans="1:11" s="40" customFormat="1" ht="13.8">
      <c r="A88" s="34"/>
      <c r="B88" s="55"/>
      <c r="J88" s="39"/>
      <c r="K88" s="39"/>
    </row>
    <row r="89" spans="1:11">
      <c r="B89" s="55"/>
      <c r="I89"/>
    </row>
    <row r="90" spans="1:11">
      <c r="C90" s="58"/>
      <c r="D90" s="58"/>
      <c r="E90" s="58"/>
      <c r="F90" s="58"/>
      <c r="G90" s="58"/>
      <c r="H90" s="58"/>
      <c r="I90"/>
    </row>
    <row r="91" spans="1:11">
      <c r="C91" s="59"/>
      <c r="D91" s="59"/>
      <c r="E91" s="59"/>
      <c r="F91" s="59"/>
      <c r="G91" s="59"/>
      <c r="H91" s="59"/>
      <c r="I91"/>
    </row>
  </sheetData>
  <mergeCells count="9">
    <mergeCell ref="B86:H86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76" fitToHeight="0" orientation="portrait" r:id="rId1"/>
  <headerFoot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gto</vt:lpstr>
      <vt:lpstr>'objeto gto'!Área_de_impresión</vt:lpstr>
      <vt:lpstr>'objeto gto'!Títulos_a_imprimir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2025-07-03T21:45:27Z</dcterms:created>
  <dcterms:modified xsi:type="dcterms:W3CDTF">2025-07-03T21:46:19Z</dcterms:modified>
</cp:coreProperties>
</file>