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qrsefiplan-my.sharepoint.com/personal/analisis_estadistica_qroo_gob_mx/Documents/SEFIPLAN/Pobreza/tabulados/"/>
    </mc:Choice>
  </mc:AlternateContent>
  <xr:revisionPtr revIDLastSave="1445" documentId="13_ncr:1_{8F586F31-5242-4CE5-B0D2-EF4F62487176}" xr6:coauthVersionLast="47" xr6:coauthVersionMax="47" xr10:uidLastSave="{616E6580-C78E-4CB4-8385-5729083F227F}"/>
  <bookViews>
    <workbookView xWindow="-120" yWindow="-120" windowWidth="29040" windowHeight="15720" xr2:uid="{00000000-000D-0000-FFFF-FFFF00000000}"/>
  </bookViews>
  <sheets>
    <sheet name="QROO" sheetId="1" r:id="rId1"/>
    <sheet name="BCL" sheetId="4" r:id="rId2"/>
    <sheet name="BJ" sheetId="6" r:id="rId3"/>
    <sheet name="CZM" sheetId="7" r:id="rId4"/>
    <sheet name="FCP" sheetId="8" r:id="rId5"/>
    <sheet name="IM" sheetId="9" r:id="rId6"/>
    <sheet name="JMM" sheetId="10" r:id="rId7"/>
    <sheet name="LC" sheetId="11" r:id="rId8"/>
    <sheet name="OPB" sheetId="12" r:id="rId9"/>
    <sheet name="PDC" sheetId="13" r:id="rId10"/>
    <sheet name="PM" sheetId="16" r:id="rId11"/>
    <sheet name="TLM" sheetId="17" r:id="rId12"/>
    <sheet name="Confiabilidad" sheetId="20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0" l="1"/>
  <c r="G19" i="20"/>
  <c r="G20" i="20"/>
  <c r="K20" i="20" s="1"/>
  <c r="L20" i="20" s="1"/>
  <c r="H20" i="20"/>
  <c r="I20" i="20" s="1"/>
  <c r="N20" i="20"/>
  <c r="O20" i="20" s="1"/>
  <c r="G21" i="20"/>
  <c r="K21" i="20" s="1"/>
  <c r="L21" i="20" s="1"/>
  <c r="G22" i="20"/>
  <c r="K22" i="20" s="1"/>
  <c r="L22" i="20" s="1"/>
  <c r="N22" i="20"/>
  <c r="O22" i="20" s="1"/>
  <c r="G23" i="20"/>
  <c r="K23" i="20" s="1"/>
  <c r="L23" i="20" s="1"/>
  <c r="H23" i="20"/>
  <c r="M23" i="20" s="1"/>
  <c r="G24" i="20"/>
  <c r="K24" i="20"/>
  <c r="L24" i="20"/>
  <c r="G25" i="20"/>
  <c r="K25" i="20" s="1"/>
  <c r="L25" i="20" s="1"/>
  <c r="G26" i="20"/>
  <c r="K26" i="20"/>
  <c r="L26" i="20"/>
  <c r="G27" i="20"/>
  <c r="K27" i="20"/>
  <c r="L27" i="20"/>
  <c r="N27" i="20"/>
  <c r="O27" i="20" s="1"/>
  <c r="G28" i="20"/>
  <c r="K28" i="20" s="1"/>
  <c r="L28" i="20" s="1"/>
  <c r="G30" i="20"/>
  <c r="K30" i="20" s="1"/>
  <c r="L30" i="20" s="1"/>
  <c r="G11" i="20"/>
  <c r="K11" i="20" s="1"/>
  <c r="L11" i="20" s="1"/>
  <c r="G10" i="20"/>
  <c r="K10" i="20" s="1"/>
  <c r="L10" i="20" s="1"/>
  <c r="G4" i="20"/>
  <c r="A3" i="20"/>
  <c r="N69" i="20" s="1"/>
  <c r="O69" i="20" s="1"/>
  <c r="G8" i="20"/>
  <c r="K8" i="20" s="1"/>
  <c r="L8" i="20" s="1"/>
  <c r="G7" i="20"/>
  <c r="K7" i="20" s="1"/>
  <c r="L7" i="20" s="1"/>
  <c r="G5" i="20"/>
  <c r="K5" i="20" s="1"/>
  <c r="L5" i="20" s="1"/>
  <c r="G66" i="20"/>
  <c r="K66" i="20" s="1"/>
  <c r="G75" i="20"/>
  <c r="K75" i="20" s="1"/>
  <c r="L75" i="20" s="1"/>
  <c r="G73" i="20"/>
  <c r="K73" i="20" s="1"/>
  <c r="L73" i="20" s="1"/>
  <c r="G72" i="20"/>
  <c r="K72" i="20" s="1"/>
  <c r="L72" i="20" s="1"/>
  <c r="G71" i="20"/>
  <c r="G70" i="20"/>
  <c r="K70" i="20" s="1"/>
  <c r="L70" i="20" s="1"/>
  <c r="G69" i="20"/>
  <c r="K69" i="20" s="1"/>
  <c r="L69" i="20" s="1"/>
  <c r="G68" i="20"/>
  <c r="K68" i="20" s="1"/>
  <c r="L68" i="20" s="1"/>
  <c r="G67" i="20"/>
  <c r="K67" i="20" s="1"/>
  <c r="L67" i="20" s="1"/>
  <c r="G65" i="20"/>
  <c r="K65" i="20" s="1"/>
  <c r="L65" i="20" s="1"/>
  <c r="G64" i="20"/>
  <c r="G60" i="20"/>
  <c r="K60" i="20" s="1"/>
  <c r="L60" i="20" s="1"/>
  <c r="G58" i="20"/>
  <c r="G57" i="20"/>
  <c r="K57" i="20" s="1"/>
  <c r="L57" i="20" s="1"/>
  <c r="G56" i="20"/>
  <c r="K56" i="20" s="1"/>
  <c r="L56" i="20" s="1"/>
  <c r="G55" i="20"/>
  <c r="K55" i="20" s="1"/>
  <c r="L55" i="20" s="1"/>
  <c r="G54" i="20"/>
  <c r="K54" i="20" s="1"/>
  <c r="L54" i="20" s="1"/>
  <c r="G53" i="20"/>
  <c r="K53" i="20" s="1"/>
  <c r="L53" i="20" s="1"/>
  <c r="G52" i="20"/>
  <c r="G51" i="20"/>
  <c r="K51" i="20" s="1"/>
  <c r="L51" i="20" s="1"/>
  <c r="G50" i="20"/>
  <c r="G49" i="20"/>
  <c r="K49" i="20" s="1"/>
  <c r="L49" i="20" s="1"/>
  <c r="G45" i="20"/>
  <c r="K45" i="20" s="1"/>
  <c r="L45" i="20" s="1"/>
  <c r="G44" i="20"/>
  <c r="K44" i="20" s="1"/>
  <c r="L44" i="20" s="1"/>
  <c r="G43" i="20"/>
  <c r="G42" i="20"/>
  <c r="G41" i="20"/>
  <c r="G40" i="20"/>
  <c r="K40" i="20" s="1"/>
  <c r="L40" i="20" s="1"/>
  <c r="G39" i="20"/>
  <c r="G38" i="20"/>
  <c r="G37" i="20"/>
  <c r="K37" i="20" s="1"/>
  <c r="L37" i="20" s="1"/>
  <c r="G36" i="20"/>
  <c r="G35" i="20"/>
  <c r="G34" i="20"/>
  <c r="G15" i="20"/>
  <c r="K15" i="20" s="1"/>
  <c r="L15" i="20" s="1"/>
  <c r="G6" i="20"/>
  <c r="K6" i="20" s="1"/>
  <c r="L6" i="20" s="1"/>
  <c r="G9" i="20"/>
  <c r="K9" i="20" s="1"/>
  <c r="L9" i="20" s="1"/>
  <c r="G12" i="20"/>
  <c r="K12" i="20" s="1"/>
  <c r="L12" i="20" s="1"/>
  <c r="G13" i="20"/>
  <c r="K13" i="20" s="1"/>
  <c r="L13" i="20" s="1"/>
  <c r="H25" i="20" l="1"/>
  <c r="N19" i="20"/>
  <c r="N30" i="20" s="1"/>
  <c r="H19" i="20"/>
  <c r="M19" i="20" s="1"/>
  <c r="N24" i="20"/>
  <c r="O24" i="20" s="1"/>
  <c r="H30" i="20"/>
  <c r="N28" i="20"/>
  <c r="O28" i="20" s="1"/>
  <c r="H24" i="20"/>
  <c r="N23" i="20"/>
  <c r="O23" i="20" s="1"/>
  <c r="J23" i="20"/>
  <c r="H28" i="20"/>
  <c r="I23" i="20"/>
  <c r="H27" i="20"/>
  <c r="M20" i="20"/>
  <c r="J20" i="20"/>
  <c r="N26" i="20"/>
  <c r="O26" i="20" s="1"/>
  <c r="N21" i="20"/>
  <c r="O21" i="20" s="1"/>
  <c r="H26" i="20"/>
  <c r="N25" i="20"/>
  <c r="O25" i="20" s="1"/>
  <c r="H21" i="20"/>
  <c r="K19" i="20"/>
  <c r="L19" i="20" s="1"/>
  <c r="M26" i="20"/>
  <c r="I26" i="20"/>
  <c r="J26" i="20"/>
  <c r="H22" i="20"/>
  <c r="N6" i="20"/>
  <c r="O6" i="20" s="1"/>
  <c r="N10" i="20"/>
  <c r="O10" i="20" s="1"/>
  <c r="O4" i="20"/>
  <c r="N65" i="20"/>
  <c r="O65" i="20" s="1"/>
  <c r="N66" i="20"/>
  <c r="O66" i="20" s="1"/>
  <c r="N7" i="20"/>
  <c r="O7" i="20" s="1"/>
  <c r="N5" i="20"/>
  <c r="O5" i="20" s="1"/>
  <c r="N8" i="20"/>
  <c r="O8" i="20" s="1"/>
  <c r="N67" i="20"/>
  <c r="O67" i="20" s="1"/>
  <c r="N68" i="20"/>
  <c r="O68" i="20" s="1"/>
  <c r="N71" i="20"/>
  <c r="O71" i="20" s="1"/>
  <c r="N70" i="20"/>
  <c r="O70" i="20" s="1"/>
  <c r="N41" i="20"/>
  <c r="O41" i="20" s="1"/>
  <c r="N40" i="20"/>
  <c r="O40" i="20" s="1"/>
  <c r="N39" i="20"/>
  <c r="O39" i="20" s="1"/>
  <c r="N38" i="20"/>
  <c r="O38" i="20" s="1"/>
  <c r="N37" i="20"/>
  <c r="O37" i="20" s="1"/>
  <c r="N36" i="20"/>
  <c r="O36" i="20" s="1"/>
  <c r="N35" i="20"/>
  <c r="O35" i="20" s="1"/>
  <c r="N34" i="20"/>
  <c r="O34" i="20" s="1"/>
  <c r="N55" i="20"/>
  <c r="O55" i="20" s="1"/>
  <c r="N49" i="20"/>
  <c r="O49" i="20" s="1"/>
  <c r="N51" i="20"/>
  <c r="O51" i="20" s="1"/>
  <c r="N13" i="20"/>
  <c r="O13" i="20" s="1"/>
  <c r="N56" i="20"/>
  <c r="O56" i="20" s="1"/>
  <c r="N73" i="20"/>
  <c r="O73" i="20" s="1"/>
  <c r="N50" i="20"/>
  <c r="O50" i="20" s="1"/>
  <c r="N52" i="20"/>
  <c r="O52" i="20" s="1"/>
  <c r="N12" i="20"/>
  <c r="O12" i="20" s="1"/>
  <c r="N57" i="20"/>
  <c r="O57" i="20" s="1"/>
  <c r="N44" i="20"/>
  <c r="O44" i="20" s="1"/>
  <c r="H4" i="20"/>
  <c r="M4" i="20" s="1"/>
  <c r="N53" i="20"/>
  <c r="O53" i="20" s="1"/>
  <c r="N11" i="20"/>
  <c r="O11" i="20" s="1"/>
  <c r="N58" i="20"/>
  <c r="O58" i="20" s="1"/>
  <c r="N43" i="20"/>
  <c r="O43" i="20" s="1"/>
  <c r="N72" i="20"/>
  <c r="O72" i="20" s="1"/>
  <c r="N54" i="20"/>
  <c r="O54" i="20" s="1"/>
  <c r="N9" i="20"/>
  <c r="N64" i="20"/>
  <c r="O64" i="20" s="1"/>
  <c r="N42" i="20"/>
  <c r="O42" i="20" s="1"/>
  <c r="K4" i="20"/>
  <c r="L4" i="20" s="1"/>
  <c r="H66" i="20"/>
  <c r="M66" i="20" s="1"/>
  <c r="L66" i="20"/>
  <c r="H38" i="20"/>
  <c r="M38" i="20" s="1"/>
  <c r="H39" i="20"/>
  <c r="M39" i="20" s="1"/>
  <c r="H64" i="20"/>
  <c r="I64" i="20" s="1"/>
  <c r="H71" i="20"/>
  <c r="J71" i="20" s="1"/>
  <c r="K64" i="20"/>
  <c r="L64" i="20" s="1"/>
  <c r="H68" i="20"/>
  <c r="M68" i="20" s="1"/>
  <c r="K71" i="20"/>
  <c r="L71" i="20" s="1"/>
  <c r="H73" i="20"/>
  <c r="M73" i="20" s="1"/>
  <c r="H65" i="20"/>
  <c r="H72" i="20"/>
  <c r="H69" i="20"/>
  <c r="H70" i="20"/>
  <c r="H67" i="20"/>
  <c r="H75" i="20"/>
  <c r="H35" i="20"/>
  <c r="M35" i="20" s="1"/>
  <c r="H10" i="20"/>
  <c r="H41" i="20"/>
  <c r="I41" i="20" s="1"/>
  <c r="H43" i="20"/>
  <c r="M43" i="20" s="1"/>
  <c r="H52" i="20"/>
  <c r="I52" i="20" s="1"/>
  <c r="K38" i="20"/>
  <c r="L38" i="20" s="1"/>
  <c r="H42" i="20"/>
  <c r="M42" i="20" s="1"/>
  <c r="H57" i="20"/>
  <c r="M57" i="20" s="1"/>
  <c r="H58" i="20"/>
  <c r="I58" i="20" s="1"/>
  <c r="K36" i="20"/>
  <c r="L36" i="20" s="1"/>
  <c r="H50" i="20"/>
  <c r="I50" i="20" s="1"/>
  <c r="H34" i="20"/>
  <c r="M34" i="20" s="1"/>
  <c r="K50" i="20"/>
  <c r="L50" i="20" s="1"/>
  <c r="H54" i="20"/>
  <c r="K58" i="20"/>
  <c r="L58" i="20" s="1"/>
  <c r="H55" i="20"/>
  <c r="H60" i="20"/>
  <c r="M60" i="20" s="1"/>
  <c r="K52" i="20"/>
  <c r="L52" i="20" s="1"/>
  <c r="H49" i="20"/>
  <c r="H56" i="20"/>
  <c r="H51" i="20"/>
  <c r="M51" i="20" s="1"/>
  <c r="H53" i="20"/>
  <c r="K35" i="20"/>
  <c r="L35" i="20" s="1"/>
  <c r="K42" i="20"/>
  <c r="L42" i="20" s="1"/>
  <c r="H36" i="20"/>
  <c r="M36" i="20" s="1"/>
  <c r="H37" i="20"/>
  <c r="K34" i="20"/>
  <c r="L34" i="20" s="1"/>
  <c r="H45" i="20"/>
  <c r="M45" i="20" s="1"/>
  <c r="K41" i="20"/>
  <c r="L41" i="20" s="1"/>
  <c r="K39" i="20"/>
  <c r="L39" i="20" s="1"/>
  <c r="K43" i="20"/>
  <c r="L43" i="20" s="1"/>
  <c r="H40" i="20"/>
  <c r="H44" i="20"/>
  <c r="M44" i="20" s="1"/>
  <c r="H13" i="20"/>
  <c r="M13" i="20" s="1"/>
  <c r="H12" i="20"/>
  <c r="M12" i="20" s="1"/>
  <c r="H11" i="20"/>
  <c r="H9" i="20"/>
  <c r="M9" i="20" s="1"/>
  <c r="H8" i="20"/>
  <c r="M8" i="20" s="1"/>
  <c r="H7" i="20"/>
  <c r="M7" i="20" s="1"/>
  <c r="H6" i="20"/>
  <c r="M6" i="20" s="1"/>
  <c r="H5" i="20"/>
  <c r="M5" i="20" s="1"/>
  <c r="H15" i="20"/>
  <c r="M15" i="20" s="1"/>
  <c r="M30" i="20" l="1"/>
  <c r="I30" i="20"/>
  <c r="J30" i="20"/>
  <c r="J19" i="20"/>
  <c r="I19" i="20"/>
  <c r="O19" i="20"/>
  <c r="M27" i="20"/>
  <c r="I27" i="20"/>
  <c r="J27" i="20"/>
  <c r="I24" i="20"/>
  <c r="J24" i="20"/>
  <c r="M24" i="20"/>
  <c r="I28" i="20"/>
  <c r="J28" i="20"/>
  <c r="M28" i="20"/>
  <c r="M25" i="20"/>
  <c r="I25" i="20"/>
  <c r="J25" i="20"/>
  <c r="I21" i="20"/>
  <c r="J21" i="20"/>
  <c r="M21" i="20"/>
  <c r="J22" i="20"/>
  <c r="M22" i="20"/>
  <c r="I22" i="20"/>
  <c r="N15" i="20"/>
  <c r="O15" i="20" s="1"/>
  <c r="O9" i="20"/>
  <c r="J50" i="20"/>
  <c r="M50" i="20"/>
  <c r="O30" i="20"/>
  <c r="I4" i="20"/>
  <c r="N75" i="20"/>
  <c r="O75" i="20" s="1"/>
  <c r="N60" i="20"/>
  <c r="O60" i="20" s="1"/>
  <c r="J68" i="20"/>
  <c r="I68" i="20"/>
  <c r="N45" i="20"/>
  <c r="O45" i="20" s="1"/>
  <c r="J73" i="20"/>
  <c r="I73" i="20"/>
  <c r="M11" i="20"/>
  <c r="M10" i="20"/>
  <c r="J39" i="20"/>
  <c r="J52" i="20"/>
  <c r="M52" i="20"/>
  <c r="J66" i="20"/>
  <c r="J38" i="20"/>
  <c r="I35" i="20"/>
  <c r="J35" i="20"/>
  <c r="I43" i="20"/>
  <c r="J43" i="20"/>
  <c r="M41" i="20"/>
  <c r="J64" i="20"/>
  <c r="J41" i="20"/>
  <c r="I38" i="20"/>
  <c r="I66" i="20"/>
  <c r="J10" i="20"/>
  <c r="M71" i="20"/>
  <c r="I10" i="20"/>
  <c r="I71" i="20"/>
  <c r="M64" i="20"/>
  <c r="I39" i="20"/>
  <c r="M67" i="20"/>
  <c r="J67" i="20"/>
  <c r="I67" i="20"/>
  <c r="I70" i="20"/>
  <c r="M70" i="20"/>
  <c r="J70" i="20"/>
  <c r="M69" i="20"/>
  <c r="J69" i="20"/>
  <c r="I69" i="20"/>
  <c r="M72" i="20"/>
  <c r="J72" i="20"/>
  <c r="I72" i="20"/>
  <c r="M65" i="20"/>
  <c r="J65" i="20"/>
  <c r="I65" i="20"/>
  <c r="M75" i="20"/>
  <c r="J75" i="20"/>
  <c r="I75" i="20"/>
  <c r="J42" i="20"/>
  <c r="J58" i="20"/>
  <c r="M58" i="20"/>
  <c r="I42" i="20"/>
  <c r="J34" i="20"/>
  <c r="I57" i="20"/>
  <c r="I34" i="20"/>
  <c r="J57" i="20"/>
  <c r="M49" i="20"/>
  <c r="J49" i="20"/>
  <c r="I49" i="20"/>
  <c r="J56" i="20"/>
  <c r="I56" i="20"/>
  <c r="M56" i="20"/>
  <c r="J60" i="20"/>
  <c r="I60" i="20"/>
  <c r="M55" i="20"/>
  <c r="J55" i="20"/>
  <c r="I55" i="20"/>
  <c r="M54" i="20"/>
  <c r="I54" i="20"/>
  <c r="J54" i="20"/>
  <c r="J53" i="20"/>
  <c r="I53" i="20"/>
  <c r="M53" i="20"/>
  <c r="J51" i="20"/>
  <c r="I51" i="20"/>
  <c r="I40" i="20"/>
  <c r="M40" i="20"/>
  <c r="J40" i="20"/>
  <c r="J45" i="20"/>
  <c r="I45" i="20"/>
  <c r="M37" i="20"/>
  <c r="J37" i="20"/>
  <c r="I37" i="20"/>
  <c r="I44" i="20"/>
  <c r="J44" i="20"/>
  <c r="I36" i="20"/>
  <c r="J36" i="20"/>
  <c r="J4" i="20"/>
  <c r="J5" i="20"/>
  <c r="I5" i="20"/>
  <c r="I7" i="20"/>
  <c r="J7" i="20"/>
  <c r="I11" i="20"/>
  <c r="J11" i="20"/>
  <c r="I13" i="20"/>
  <c r="J13" i="20"/>
  <c r="J6" i="20"/>
  <c r="I6" i="20"/>
  <c r="I12" i="20"/>
  <c r="J12" i="20"/>
  <c r="I9" i="20"/>
  <c r="J9" i="20"/>
  <c r="I15" i="20"/>
  <c r="J15" i="20"/>
  <c r="I8" i="20"/>
  <c r="J8" i="20"/>
</calcChain>
</file>

<file path=xl/sharedStrings.xml><?xml version="1.0" encoding="utf-8"?>
<sst xmlns="http://schemas.openxmlformats.org/spreadsheetml/2006/main" count="2469" uniqueCount="63">
  <si>
    <t>Secretaría de Finanzas y Planeación. Subsecretaría de Análisis Económico y Finanzas Públicas. Dirección de Información Estadística y Análisis Económico.</t>
  </si>
  <si>
    <t>Última actualización:</t>
  </si>
  <si>
    <t>Población</t>
  </si>
  <si>
    <t>Porcentaje</t>
  </si>
  <si>
    <t>Total</t>
  </si>
  <si>
    <t>Pobreza</t>
  </si>
  <si>
    <t>En situación de pobreza</t>
  </si>
  <si>
    <t>En situación de pobreza moderada</t>
  </si>
  <si>
    <t>En situación de pobreza extrema</t>
  </si>
  <si>
    <t>Vulnerable por carencias</t>
  </si>
  <si>
    <t>Vulnerable por ingresos</t>
  </si>
  <si>
    <t>No pobre y no vulnerable</t>
  </si>
  <si>
    <t>Privación Social</t>
  </si>
  <si>
    <t>Con al menos una carencia social</t>
  </si>
  <si>
    <t>Con al menos 3 carencias sociales</t>
  </si>
  <si>
    <t>Carencia</t>
  </si>
  <si>
    <t>Carencia por rezago educativo</t>
  </si>
  <si>
    <t>Carencia por acceso a la salud</t>
  </si>
  <si>
    <t>Carencia por acceso a la seguridad social</t>
  </si>
  <si>
    <t>Carencia por calidad de la vivienda</t>
  </si>
  <si>
    <t>Carencia por servicios básicos de la vivienda</t>
  </si>
  <si>
    <t>Carencia por alimentación nutritiva y de calidad</t>
  </si>
  <si>
    <t>Bienestar Económico</t>
  </si>
  <si>
    <t>Por debajo de la línea de pobreza</t>
  </si>
  <si>
    <t>Por debajo de la línea de pobreza extrema</t>
  </si>
  <si>
    <t>Quintana Roo</t>
  </si>
  <si>
    <t>Cozumel</t>
  </si>
  <si>
    <t>Bacalar</t>
  </si>
  <si>
    <t>Benito Juárez</t>
  </si>
  <si>
    <t>Felipe Carrillo Puerto</t>
  </si>
  <si>
    <t>Isla Mujeres</t>
  </si>
  <si>
    <t>José María Morelos</t>
  </si>
  <si>
    <t>Lázaro Cárdenas</t>
  </si>
  <si>
    <t>Othón P. Blanco</t>
  </si>
  <si>
    <t>Playa del Carmen</t>
  </si>
  <si>
    <t>Puerto Morelos</t>
  </si>
  <si>
    <t>ND</t>
  </si>
  <si>
    <t>Tulum</t>
  </si>
  <si>
    <t>Población de referencia</t>
  </si>
  <si>
    <t>Mujeres</t>
  </si>
  <si>
    <t>Hombres</t>
  </si>
  <si>
    <t>Hablantes de lengua indígena</t>
  </si>
  <si>
    <t>No hablantes de lengua indígena</t>
  </si>
  <si>
    <t>Municipio</t>
  </si>
  <si>
    <t>Muestra</t>
  </si>
  <si>
    <t>Error estándar</t>
  </si>
  <si>
    <t>CV %</t>
  </si>
  <si>
    <t>n.d.</t>
  </si>
  <si>
    <t>% Pobreza</t>
  </si>
  <si>
    <t>Margen de error 95 %</t>
  </si>
  <si>
    <t>IC superior</t>
  </si>
  <si>
    <t>IC inferior</t>
  </si>
  <si>
    <t>Clasificación del CV</t>
  </si>
  <si>
    <t>Precisión</t>
  </si>
  <si>
    <t>n.d</t>
  </si>
  <si>
    <t>Tamaño muestral mínimo 95%</t>
  </si>
  <si>
    <t>¿El resultado es representativo?</t>
  </si>
  <si>
    <t>Datos</t>
  </si>
  <si>
    <t>Representatividad</t>
  </si>
  <si>
    <t>Nota 1: Las cifras pueden no cuadrar por el redondeo.</t>
  </si>
  <si>
    <t>Nota 2: Algunos desgloses no tienen representatividad a nivel municipal. Revisar la pestaña de "Confiabilidad".</t>
  </si>
  <si>
    <t>Valor Z</t>
  </si>
  <si>
    <t>Medición de la pobreza multidimensional municipal en Quintana Roo, 2016-2024.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</si>
</sst>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Montserrat"/>
    </font>
    <font>
      <b/>
      <sz val="11"/>
      <color theme="0"/>
      <name val="Montserrat"/>
    </font>
    <font>
      <b/>
      <sz val="10"/>
      <color theme="0"/>
      <name val="Montserrat"/>
    </font>
    <font>
      <sz val="10"/>
      <color theme="1"/>
      <name val="Montserrat"/>
    </font>
    <font>
      <sz val="11"/>
      <color theme="1"/>
      <name val="Montserrat"/>
    </font>
    <font>
      <b/>
      <sz val="10"/>
      <color theme="1"/>
      <name val="Montserrat"/>
    </font>
  </fonts>
  <fills count="8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theme="4" tint="0.79998168889431442"/>
      </patternFill>
    </fill>
    <fill>
      <patternFill patternType="solid">
        <fgColor rgb="FF9D8313"/>
        <bgColor theme="4" tint="0.79998168889431442"/>
      </patternFill>
    </fill>
    <fill>
      <patternFill patternType="solid">
        <fgColor rgb="FF9D831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/>
    <xf numFmtId="0" fontId="4" fillId="2" borderId="0" xfId="1" applyFont="1" applyFill="1"/>
    <xf numFmtId="17" fontId="4" fillId="2" borderId="0" xfId="0" applyNumberFormat="1" applyFont="1" applyFill="1"/>
    <xf numFmtId="0" fontId="5" fillId="5" borderId="1" xfId="0" applyFont="1" applyFill="1" applyBorder="1" applyAlignment="1">
      <alignment horizontal="center"/>
    </xf>
    <xf numFmtId="0" fontId="8" fillId="4" borderId="0" xfId="0" applyFont="1" applyFill="1" applyAlignment="1">
      <alignment horizontal="left" indent="1"/>
    </xf>
    <xf numFmtId="0" fontId="8" fillId="4" borderId="0" xfId="0" applyFont="1" applyFill="1"/>
    <xf numFmtId="0" fontId="6" fillId="4" borderId="0" xfId="0" applyFont="1" applyFill="1" applyAlignment="1">
      <alignment horizontal="left" indent="2"/>
    </xf>
    <xf numFmtId="164" fontId="6" fillId="4" borderId="0" xfId="0" applyNumberFormat="1" applyFont="1" applyFill="1"/>
    <xf numFmtId="164" fontId="8" fillId="4" borderId="0" xfId="0" applyNumberFormat="1" applyFont="1" applyFill="1"/>
    <xf numFmtId="0" fontId="6" fillId="3" borderId="0" xfId="0" applyFont="1" applyFill="1" applyAlignment="1">
      <alignment horizontal="left" indent="2"/>
    </xf>
    <xf numFmtId="164" fontId="6" fillId="3" borderId="0" xfId="0" applyNumberFormat="1" applyFont="1" applyFill="1"/>
    <xf numFmtId="0" fontId="6" fillId="3" borderId="0" xfId="0" applyFont="1" applyFill="1"/>
    <xf numFmtId="0" fontId="8" fillId="3" borderId="0" xfId="0" applyFont="1" applyFill="1" applyAlignment="1">
      <alignment horizontal="left" indent="1"/>
    </xf>
    <xf numFmtId="164" fontId="8" fillId="3" borderId="0" xfId="0" applyNumberFormat="1" applyFont="1" applyFill="1"/>
    <xf numFmtId="10" fontId="6" fillId="4" borderId="0" xfId="3" applyNumberFormat="1" applyFont="1" applyFill="1"/>
    <xf numFmtId="10" fontId="6" fillId="3" borderId="0" xfId="3" applyNumberFormat="1" applyFont="1" applyFill="1"/>
    <xf numFmtId="10" fontId="8" fillId="4" borderId="0" xfId="3" applyNumberFormat="1" applyFont="1" applyFill="1"/>
    <xf numFmtId="10" fontId="8" fillId="3" borderId="0" xfId="3" applyNumberFormat="1" applyFont="1" applyFill="1"/>
    <xf numFmtId="0" fontId="7" fillId="0" borderId="0" xfId="2" applyFont="1"/>
    <xf numFmtId="0" fontId="5" fillId="6" borderId="1" xfId="0" applyFont="1" applyFill="1" applyBorder="1" applyAlignment="1">
      <alignment horizontal="center" vertical="center"/>
    </xf>
    <xf numFmtId="43" fontId="0" fillId="0" borderId="0" xfId="0" applyNumberFormat="1"/>
    <xf numFmtId="164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0" fontId="5" fillId="7" borderId="1" xfId="0" applyFont="1" applyFill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/>
    <xf numFmtId="10" fontId="6" fillId="0" borderId="1" xfId="3" applyNumberFormat="1" applyFont="1" applyBorder="1"/>
    <xf numFmtId="10" fontId="6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64" fontId="5" fillId="2" borderId="1" xfId="4" applyNumberFormat="1" applyFont="1" applyFill="1" applyBorder="1" applyAlignment="1">
      <alignment horizontal="center"/>
    </xf>
    <xf numFmtId="0" fontId="6" fillId="3" borderId="1" xfId="0" applyFont="1" applyFill="1" applyBorder="1"/>
    <xf numFmtId="3" fontId="6" fillId="3" borderId="1" xfId="0" applyNumberFormat="1" applyFont="1" applyFill="1" applyBorder="1"/>
    <xf numFmtId="10" fontId="6" fillId="3" borderId="1" xfId="3" applyNumberFormat="1" applyFont="1" applyFill="1" applyBorder="1"/>
    <xf numFmtId="10" fontId="6" fillId="3" borderId="1" xfId="0" applyNumberFormat="1" applyFont="1" applyFill="1" applyBorder="1"/>
    <xf numFmtId="0" fontId="6" fillId="4" borderId="1" xfId="0" applyFont="1" applyFill="1" applyBorder="1"/>
    <xf numFmtId="3" fontId="6" fillId="4" borderId="1" xfId="0" applyNumberFormat="1" applyFont="1" applyFill="1" applyBorder="1"/>
    <xf numFmtId="10" fontId="6" fillId="4" borderId="1" xfId="3" applyNumberFormat="1" applyFont="1" applyFill="1" applyBorder="1"/>
    <xf numFmtId="10" fontId="6" fillId="4" borderId="1" xfId="0" applyNumberFormat="1" applyFont="1" applyFill="1" applyBorder="1"/>
    <xf numFmtId="164" fontId="6" fillId="4" borderId="1" xfId="4" applyNumberFormat="1" applyFont="1" applyFill="1" applyBorder="1"/>
    <xf numFmtId="2" fontId="6" fillId="4" borderId="0" xfId="0" applyNumberFormat="1" applyFont="1" applyFill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</cellXfs>
  <cellStyles count="5">
    <cellStyle name="Millares" xfId="4" builtinId="3"/>
    <cellStyle name="Normal" xfId="0" builtinId="0"/>
    <cellStyle name="Normal 2 2" xfId="1" xr:uid="{B418D4EA-25C1-410F-A1AC-7CECF20FBF39}"/>
    <cellStyle name="Normal 3 2" xfId="2" xr:uid="{B84BD154-D64D-48A8-BCB5-92B1FF553934}"/>
    <cellStyle name="Porcentaje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0033"/>
      <color rgb="FF9D8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3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46113</v>
      </c>
    </row>
    <row r="6" spans="2:18" x14ac:dyDescent="0.25">
      <c r="B6" s="20" t="s">
        <v>38</v>
      </c>
      <c r="C6" s="20" t="s">
        <v>4</v>
      </c>
    </row>
    <row r="7" spans="2:18" x14ac:dyDescent="0.25">
      <c r="B7" s="43" t="s">
        <v>25</v>
      </c>
      <c r="C7" s="44" t="s">
        <v>2</v>
      </c>
      <c r="D7" s="44"/>
      <c r="E7" s="44"/>
      <c r="F7" s="44"/>
      <c r="G7" s="44"/>
      <c r="H7" s="44" t="s">
        <v>3</v>
      </c>
      <c r="I7" s="44"/>
      <c r="J7" s="44"/>
      <c r="K7" s="44"/>
      <c r="L7" s="44"/>
    </row>
    <row r="8" spans="2:18" ht="15.75" x14ac:dyDescent="0.3">
      <c r="B8" s="43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1699316</v>
      </c>
      <c r="D10" s="11">
        <v>1809651</v>
      </c>
      <c r="E10" s="11">
        <v>1880517</v>
      </c>
      <c r="F10" s="11">
        <v>1916987</v>
      </c>
      <c r="G10" s="11">
        <v>1914903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537882</v>
      </c>
      <c r="D11" s="8">
        <v>546371</v>
      </c>
      <c r="E11" s="8">
        <v>892875</v>
      </c>
      <c r="F11" s="8">
        <v>516935</v>
      </c>
      <c r="G11" s="8">
        <v>339835</v>
      </c>
      <c r="H11" s="15">
        <v>0.31652853265666903</v>
      </c>
      <c r="I11" s="15">
        <v>0.30192064657771001</v>
      </c>
      <c r="J11" s="15">
        <v>0.47480293982984501</v>
      </c>
      <c r="K11" s="15">
        <v>0.26966014897336299</v>
      </c>
      <c r="L11" s="15">
        <v>0.17746851899999999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452421</v>
      </c>
      <c r="D12" s="11">
        <v>477366</v>
      </c>
      <c r="E12" s="11">
        <v>693436</v>
      </c>
      <c r="F12" s="11">
        <v>437352</v>
      </c>
      <c r="G12" s="11">
        <v>289804</v>
      </c>
      <c r="H12" s="16">
        <v>0.266237121288801</v>
      </c>
      <c r="I12" s="16">
        <v>0.263788984726889</v>
      </c>
      <c r="J12" s="16">
        <v>0.36874753059929799</v>
      </c>
      <c r="K12" s="16">
        <v>0.228145522113609</v>
      </c>
      <c r="L12" s="16">
        <v>0.15134134699999999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85461</v>
      </c>
      <c r="D13" s="8">
        <v>69005</v>
      </c>
      <c r="E13" s="8">
        <v>199439</v>
      </c>
      <c r="F13" s="8">
        <v>79583</v>
      </c>
      <c r="G13" s="8">
        <v>50031</v>
      </c>
      <c r="H13" s="15">
        <v>5.0291411367868001E-2</v>
      </c>
      <c r="I13" s="15">
        <v>3.8131661850821001E-2</v>
      </c>
      <c r="J13" s="15">
        <v>0.106055409230547</v>
      </c>
      <c r="K13" s="15">
        <v>4.1514626859754399E-2</v>
      </c>
      <c r="L13" s="15">
        <v>2.6127172000000001E-2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566055</v>
      </c>
      <c r="D14" s="11">
        <v>630159</v>
      </c>
      <c r="E14" s="11">
        <v>404214</v>
      </c>
      <c r="F14" s="11">
        <v>683887</v>
      </c>
      <c r="G14" s="11">
        <v>736285</v>
      </c>
      <c r="H14" s="16">
        <v>0.33310755621673699</v>
      </c>
      <c r="I14" s="16">
        <v>0.348221286866915</v>
      </c>
      <c r="J14" s="16">
        <v>0.214948336016106</v>
      </c>
      <c r="K14" s="16">
        <v>0.35675098474846201</v>
      </c>
      <c r="L14" s="16">
        <v>0.38450250499999999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107731</v>
      </c>
      <c r="D15" s="8">
        <v>106633</v>
      </c>
      <c r="E15" s="8">
        <v>178526</v>
      </c>
      <c r="F15" s="8">
        <v>114830</v>
      </c>
      <c r="G15" s="8">
        <v>83539</v>
      </c>
      <c r="H15" s="15">
        <v>6.3396684312982399E-2</v>
      </c>
      <c r="I15" s="15">
        <v>5.89246213772711E-2</v>
      </c>
      <c r="J15" s="15">
        <v>9.4934531301764394E-2</v>
      </c>
      <c r="K15" s="15">
        <v>5.9901293018679802E-2</v>
      </c>
      <c r="L15" s="15">
        <v>4.3625707999999999E-2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487648</v>
      </c>
      <c r="D16" s="11">
        <v>526488</v>
      </c>
      <c r="E16" s="11">
        <v>404902</v>
      </c>
      <c r="F16" s="11">
        <v>601335</v>
      </c>
      <c r="G16" s="11">
        <v>755244</v>
      </c>
      <c r="H16" s="16">
        <v>0.28696722681361198</v>
      </c>
      <c r="I16" s="16">
        <v>0.29093344517810299</v>
      </c>
      <c r="J16" s="16">
        <v>0.21531419285228501</v>
      </c>
      <c r="K16" s="16">
        <v>0.31368757325949498</v>
      </c>
      <c r="L16" s="16">
        <v>0.394403267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1103937</v>
      </c>
      <c r="D18" s="11">
        <v>1176530</v>
      </c>
      <c r="E18" s="11">
        <v>1297089</v>
      </c>
      <c r="F18" s="11">
        <v>1200822</v>
      </c>
      <c r="G18" s="11">
        <v>1076120</v>
      </c>
      <c r="H18" s="16">
        <v>0.64963608887340596</v>
      </c>
      <c r="I18" s="16">
        <v>0.65014193344462501</v>
      </c>
      <c r="J18" s="16">
        <v>0.68975127584595097</v>
      </c>
      <c r="K18" s="16">
        <v>0.626411133721825</v>
      </c>
      <c r="L18" s="16">
        <v>0.56197102399999999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337167</v>
      </c>
      <c r="D19" s="8">
        <v>382969</v>
      </c>
      <c r="E19" s="8">
        <v>477324</v>
      </c>
      <c r="F19" s="8">
        <v>439163</v>
      </c>
      <c r="G19" s="8">
        <v>345900</v>
      </c>
      <c r="H19" s="15">
        <v>0.19841336161137799</v>
      </c>
      <c r="I19" s="15">
        <v>0.21162588808560301</v>
      </c>
      <c r="J19" s="15">
        <v>0.25382594254665097</v>
      </c>
      <c r="K19" s="15">
        <v>0.22909023378875301</v>
      </c>
      <c r="L19" s="15">
        <v>0.18063578199999999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271550</v>
      </c>
      <c r="D21" s="8">
        <v>307226</v>
      </c>
      <c r="E21" s="8">
        <v>329937</v>
      </c>
      <c r="F21" s="8">
        <v>316741</v>
      </c>
      <c r="G21" s="8">
        <v>306776</v>
      </c>
      <c r="H21" s="15">
        <v>0.159799589952663</v>
      </c>
      <c r="I21" s="15">
        <v>0.16977085636954301</v>
      </c>
      <c r="J21" s="15">
        <v>0.17545015546256701</v>
      </c>
      <c r="K21" s="15">
        <v>0.16522855919210699</v>
      </c>
      <c r="L21" s="15">
        <v>0.16020445899999999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299528</v>
      </c>
      <c r="D22" s="11">
        <v>282924</v>
      </c>
      <c r="E22" s="11">
        <v>466739</v>
      </c>
      <c r="F22" s="11">
        <v>620542</v>
      </c>
      <c r="G22" s="11">
        <v>581138</v>
      </c>
      <c r="H22" s="16">
        <v>0.176263861459552</v>
      </c>
      <c r="I22" s="16">
        <v>0.15634174766294701</v>
      </c>
      <c r="J22" s="16">
        <v>0.24819717130980501</v>
      </c>
      <c r="K22" s="16">
        <v>0.323706942196269</v>
      </c>
      <c r="L22" s="16">
        <v>0.303481691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771794</v>
      </c>
      <c r="D23" s="8">
        <v>796366</v>
      </c>
      <c r="E23" s="8">
        <v>908554</v>
      </c>
      <c r="F23" s="8">
        <v>812983</v>
      </c>
      <c r="G23" s="8">
        <v>755600</v>
      </c>
      <c r="H23" s="15">
        <v>0.45417921092957397</v>
      </c>
      <c r="I23" s="15">
        <v>0.44006606798769499</v>
      </c>
      <c r="J23" s="15">
        <v>0.48314054060665201</v>
      </c>
      <c r="K23" s="15">
        <v>0.42409416443616998</v>
      </c>
      <c r="L23" s="15">
        <v>0.39458917799999998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288691</v>
      </c>
      <c r="D24" s="11">
        <v>379832</v>
      </c>
      <c r="E24" s="11">
        <v>266883</v>
      </c>
      <c r="F24" s="11">
        <v>268780</v>
      </c>
      <c r="G24" s="11">
        <v>200058</v>
      </c>
      <c r="H24" s="16">
        <v>0.169886589663135</v>
      </c>
      <c r="I24" s="16">
        <v>0.20989240466808201</v>
      </c>
      <c r="J24" s="16">
        <v>0.14192001454919001</v>
      </c>
      <c r="K24" s="16">
        <v>0.14020961018514999</v>
      </c>
      <c r="L24" s="16">
        <v>0.10447422100000001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331458</v>
      </c>
      <c r="D25" s="8">
        <v>394184</v>
      </c>
      <c r="E25" s="8">
        <v>401816</v>
      </c>
      <c r="F25" s="8">
        <v>431011</v>
      </c>
      <c r="G25" s="8">
        <v>230577</v>
      </c>
      <c r="H25" s="15">
        <v>0.195053774577536</v>
      </c>
      <c r="I25" s="15">
        <v>0.217823215636606</v>
      </c>
      <c r="J25" s="15">
        <v>0.213673154776054</v>
      </c>
      <c r="K25" s="15">
        <v>0.22483772712073699</v>
      </c>
      <c r="L25" s="15">
        <v>0.120411843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328698</v>
      </c>
      <c r="D26" s="11">
        <v>361058</v>
      </c>
      <c r="E26" s="11">
        <v>553040</v>
      </c>
      <c r="F26" s="11">
        <v>287379</v>
      </c>
      <c r="G26" s="11">
        <v>250505</v>
      </c>
      <c r="H26" s="16">
        <v>0.19342959167100199</v>
      </c>
      <c r="I26" s="16">
        <v>0.199518028614357</v>
      </c>
      <c r="J26" s="16">
        <v>0.29408933819795302</v>
      </c>
      <c r="K26" s="16">
        <v>0.14991181473844101</v>
      </c>
      <c r="L26" s="16">
        <v>0.13081863699999999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645613</v>
      </c>
      <c r="D28" s="11">
        <v>653004</v>
      </c>
      <c r="E28" s="11">
        <v>1071401</v>
      </c>
      <c r="F28" s="11">
        <v>631765</v>
      </c>
      <c r="G28" s="11">
        <v>423374</v>
      </c>
      <c r="H28" s="16">
        <v>0.37992521696965098</v>
      </c>
      <c r="I28" s="16">
        <v>0.36084526795498101</v>
      </c>
      <c r="J28" s="16">
        <v>0.569737471131609</v>
      </c>
      <c r="K28" s="16">
        <v>0.32956144199204301</v>
      </c>
      <c r="L28" s="16">
        <v>0.221094228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167897</v>
      </c>
      <c r="D29" s="8">
        <v>129287</v>
      </c>
      <c r="E29" s="8">
        <v>434731</v>
      </c>
      <c r="F29" s="8">
        <v>135464</v>
      </c>
      <c r="G29" s="8">
        <v>84405</v>
      </c>
      <c r="H29" s="15">
        <v>9.8802694731291899E-2</v>
      </c>
      <c r="I29" s="15">
        <v>7.1443057252475795E-2</v>
      </c>
      <c r="J29" s="15">
        <v>0.23117632012898601</v>
      </c>
      <c r="K29" s="15">
        <v>7.0665059283135503E-2</v>
      </c>
      <c r="L29" s="15">
        <v>4.4077950999999997E-2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5" t="s">
        <v>25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3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837797</v>
      </c>
      <c r="D35" s="11">
        <v>913776</v>
      </c>
      <c r="E35" s="11">
        <v>946634</v>
      </c>
      <c r="F35" s="11">
        <v>954899</v>
      </c>
      <c r="G35" s="11">
        <v>954872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252593</v>
      </c>
      <c r="D36" s="8">
        <v>268482</v>
      </c>
      <c r="E36" s="8">
        <v>438393</v>
      </c>
      <c r="F36" s="8">
        <v>249829</v>
      </c>
      <c r="G36" s="8">
        <v>166316</v>
      </c>
      <c r="H36" s="15">
        <v>0.30149666327284502</v>
      </c>
      <c r="I36" s="15">
        <v>0.29381598991437702</v>
      </c>
      <c r="J36" s="15">
        <v>0.46310717764204501</v>
      </c>
      <c r="K36" s="15">
        <v>0.26162871675433702</v>
      </c>
      <c r="L36" s="15">
        <v>0.174176224666762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211570</v>
      </c>
      <c r="D37" s="11">
        <v>229928</v>
      </c>
      <c r="E37" s="11">
        <v>337827</v>
      </c>
      <c r="F37" s="11">
        <v>214168</v>
      </c>
      <c r="G37" s="11">
        <v>143092</v>
      </c>
      <c r="H37" s="16">
        <v>0.25253134112440101</v>
      </c>
      <c r="I37" s="16">
        <v>0.25162403039694597</v>
      </c>
      <c r="J37" s="16">
        <v>0.35687182163328202</v>
      </c>
      <c r="K37" s="16">
        <v>0.224283405889</v>
      </c>
      <c r="L37" s="16">
        <v>0.149854640203085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41023</v>
      </c>
      <c r="D38" s="8">
        <v>38554</v>
      </c>
      <c r="E38" s="8">
        <v>100566</v>
      </c>
      <c r="F38" s="8">
        <v>35661</v>
      </c>
      <c r="G38" s="8">
        <v>23224</v>
      </c>
      <c r="H38" s="15">
        <v>4.8965322148444103E-2</v>
      </c>
      <c r="I38" s="15">
        <v>4.2191959517431002E-2</v>
      </c>
      <c r="J38" s="15">
        <v>0.10623535600876401</v>
      </c>
      <c r="K38" s="15">
        <v>3.73453108653376E-2</v>
      </c>
      <c r="L38" s="15">
        <v>2.4321584463676799E-2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288329</v>
      </c>
      <c r="D39" s="11">
        <v>328880</v>
      </c>
      <c r="E39" s="11">
        <v>219511</v>
      </c>
      <c r="F39" s="11">
        <v>352451</v>
      </c>
      <c r="G39" s="11">
        <v>379106</v>
      </c>
      <c r="H39" s="16">
        <v>0.34415138750795199</v>
      </c>
      <c r="I39" s="16">
        <v>0.35991315158200698</v>
      </c>
      <c r="J39" s="16">
        <v>0.23188581859514901</v>
      </c>
      <c r="K39" s="16">
        <v>0.36909767420428802</v>
      </c>
      <c r="L39" s="16">
        <v>0.39702284704127899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51991</v>
      </c>
      <c r="D40" s="8">
        <v>49808</v>
      </c>
      <c r="E40" s="8">
        <v>84331</v>
      </c>
      <c r="F40" s="8">
        <v>54136</v>
      </c>
      <c r="G40" s="8">
        <v>39805</v>
      </c>
      <c r="H40" s="15">
        <v>6.2056798962039701E-2</v>
      </c>
      <c r="I40" s="15">
        <v>5.4507888147642299E-2</v>
      </c>
      <c r="J40" s="15">
        <v>8.9085116317394103E-2</v>
      </c>
      <c r="K40" s="15">
        <v>5.6692906789094999E-2</v>
      </c>
      <c r="L40" s="15">
        <v>4.1686215534647603E-2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244884</v>
      </c>
      <c r="D41" s="11">
        <v>266606</v>
      </c>
      <c r="E41" s="11">
        <v>204399</v>
      </c>
      <c r="F41" s="11">
        <v>298483</v>
      </c>
      <c r="G41" s="11">
        <v>369645</v>
      </c>
      <c r="H41" s="16">
        <v>0.29229515025716302</v>
      </c>
      <c r="I41" s="16">
        <v>0.29176297035597298</v>
      </c>
      <c r="J41" s="16">
        <v>0.21592188744541199</v>
      </c>
      <c r="K41" s="16">
        <v>0.31258070225228002</v>
      </c>
      <c r="L41" s="16">
        <v>0.38711471275731202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540922</v>
      </c>
      <c r="D43" s="11">
        <v>597362</v>
      </c>
      <c r="E43" s="11">
        <v>657904</v>
      </c>
      <c r="F43" s="11">
        <v>602280</v>
      </c>
      <c r="G43" s="11">
        <v>545422</v>
      </c>
      <c r="H43" s="16">
        <v>0.64564805078079801</v>
      </c>
      <c r="I43" s="16">
        <v>0.65372914149638395</v>
      </c>
      <c r="J43" s="16">
        <v>0.69499299623719402</v>
      </c>
      <c r="K43" s="16">
        <v>0.63072639095862504</v>
      </c>
      <c r="L43" s="16">
        <v>0.57119907170803996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171457</v>
      </c>
      <c r="D44" s="8">
        <v>207947</v>
      </c>
      <c r="E44" s="8">
        <v>249944</v>
      </c>
      <c r="F44" s="8">
        <v>220579</v>
      </c>
      <c r="G44" s="8">
        <v>175941</v>
      </c>
      <c r="H44" s="15">
        <v>0.20465220095082701</v>
      </c>
      <c r="I44" s="15">
        <v>0.22756890091225901</v>
      </c>
      <c r="J44" s="15">
        <v>0.264034463161053</v>
      </c>
      <c r="K44" s="15">
        <v>0.23099720493999901</v>
      </c>
      <c r="L44" s="15">
        <v>0.184256109719418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129292</v>
      </c>
      <c r="D46" s="8">
        <v>149593</v>
      </c>
      <c r="E46" s="8">
        <v>160463</v>
      </c>
      <c r="F46" s="8">
        <v>150462</v>
      </c>
      <c r="G46" s="8">
        <v>153835</v>
      </c>
      <c r="H46" s="15">
        <v>0.15432378010424999</v>
      </c>
      <c r="I46" s="15">
        <v>0.1637086113008</v>
      </c>
      <c r="J46" s="15">
        <v>0.16950901826893999</v>
      </c>
      <c r="K46" s="15">
        <v>0.15756849677295701</v>
      </c>
      <c r="L46" s="15">
        <v>0.16110536281302601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159283</v>
      </c>
      <c r="D47" s="11">
        <v>163286</v>
      </c>
      <c r="E47" s="11">
        <v>258807</v>
      </c>
      <c r="F47" s="11">
        <v>325961</v>
      </c>
      <c r="G47" s="11">
        <v>304429</v>
      </c>
      <c r="H47" s="16">
        <v>0.190121234618887</v>
      </c>
      <c r="I47" s="16">
        <v>0.17869368422895801</v>
      </c>
      <c r="J47" s="16">
        <v>0.27339711018197099</v>
      </c>
      <c r="K47" s="16">
        <v>0.341356520427815</v>
      </c>
      <c r="L47" s="16">
        <v>0.31881655342286702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376926</v>
      </c>
      <c r="D48" s="8">
        <v>408628</v>
      </c>
      <c r="E48" s="8">
        <v>466469</v>
      </c>
      <c r="F48" s="8">
        <v>416968</v>
      </c>
      <c r="G48" s="8">
        <v>383915</v>
      </c>
      <c r="H48" s="15">
        <v>0.44990134841733698</v>
      </c>
      <c r="I48" s="15">
        <v>0.44718618129607302</v>
      </c>
      <c r="J48" s="15">
        <v>0.49276594755734499</v>
      </c>
      <c r="K48" s="15">
        <v>0.43666188780174697</v>
      </c>
      <c r="L48" s="15">
        <v>0.402059124154861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141654</v>
      </c>
      <c r="D49" s="11">
        <v>196605</v>
      </c>
      <c r="E49" s="11">
        <v>137361</v>
      </c>
      <c r="F49" s="11">
        <v>134873</v>
      </c>
      <c r="G49" s="11">
        <v>101189</v>
      </c>
      <c r="H49" s="16">
        <v>0.169079144470558</v>
      </c>
      <c r="I49" s="16">
        <v>0.21515666859273999</v>
      </c>
      <c r="J49" s="16">
        <v>0.14510465501978601</v>
      </c>
      <c r="K49" s="16">
        <v>0.14124321001488099</v>
      </c>
      <c r="L49" s="16">
        <v>0.10597127154215399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166624</v>
      </c>
      <c r="D50" s="8">
        <v>204071</v>
      </c>
      <c r="E50" s="8">
        <v>201304</v>
      </c>
      <c r="F50" s="8">
        <v>213058</v>
      </c>
      <c r="G50" s="8">
        <v>116370</v>
      </c>
      <c r="H50" s="15">
        <v>0.198883500418359</v>
      </c>
      <c r="I50" s="15">
        <v>0.223327161142337</v>
      </c>
      <c r="J50" s="15">
        <v>0.21265240842817801</v>
      </c>
      <c r="K50" s="15">
        <v>0.22312097928681501</v>
      </c>
      <c r="L50" s="15">
        <v>0.121869737514557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166474</v>
      </c>
      <c r="D51" s="11">
        <v>189567</v>
      </c>
      <c r="E51" s="11">
        <v>278503</v>
      </c>
      <c r="F51" s="11">
        <v>143224</v>
      </c>
      <c r="G51" s="11">
        <v>125190</v>
      </c>
      <c r="H51" s="16">
        <v>0.19870445943348999</v>
      </c>
      <c r="I51" s="16">
        <v>0.20745456216840899</v>
      </c>
      <c r="J51" s="16">
        <v>0.294203461950448</v>
      </c>
      <c r="K51" s="16">
        <v>0.149988637541771</v>
      </c>
      <c r="L51" s="16">
        <v>0.13110657763553599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304584</v>
      </c>
      <c r="D53" s="11">
        <v>318290</v>
      </c>
      <c r="E53" s="11">
        <v>522724</v>
      </c>
      <c r="F53" s="11">
        <v>303965</v>
      </c>
      <c r="G53" s="11">
        <v>206121</v>
      </c>
      <c r="H53" s="16">
        <v>0.36355346223488499</v>
      </c>
      <c r="I53" s="16">
        <v>0.34832387806201998</v>
      </c>
      <c r="J53" s="16">
        <v>0.55219229395944003</v>
      </c>
      <c r="K53" s="16">
        <v>0.31832162354343202</v>
      </c>
      <c r="L53" s="16">
        <v>0.21586244020140899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81828</v>
      </c>
      <c r="D54" s="8">
        <v>68640</v>
      </c>
      <c r="E54" s="8">
        <v>212730</v>
      </c>
      <c r="F54" s="8">
        <v>61021</v>
      </c>
      <c r="G54" s="8">
        <v>41585</v>
      </c>
      <c r="H54" s="15">
        <v>9.7670438065545706E-2</v>
      </c>
      <c r="I54" s="15">
        <v>7.5116877659295103E-2</v>
      </c>
      <c r="J54" s="15">
        <v>0.224722543242689</v>
      </c>
      <c r="K54" s="15">
        <v>6.3903093416162293E-2</v>
      </c>
      <c r="L54" s="15">
        <v>4.3550339731398602E-2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5" t="s">
        <v>25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3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861519</v>
      </c>
      <c r="D60" s="11">
        <v>895875</v>
      </c>
      <c r="E60" s="11">
        <v>933883</v>
      </c>
      <c r="F60" s="11">
        <v>962088</v>
      </c>
      <c r="G60" s="11">
        <v>960031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285289</v>
      </c>
      <c r="D61" s="8">
        <v>277889</v>
      </c>
      <c r="E61" s="8">
        <v>454482</v>
      </c>
      <c r="F61" s="8">
        <v>267106</v>
      </c>
      <c r="G61" s="8">
        <v>173519</v>
      </c>
      <c r="H61" s="15">
        <v>0.33114649822000403</v>
      </c>
      <c r="I61" s="15">
        <v>0.31018724710478601</v>
      </c>
      <c r="J61" s="15">
        <v>0.48665839296785601</v>
      </c>
      <c r="K61" s="15">
        <v>0.27763156800625299</v>
      </c>
      <c r="L61" s="15">
        <v>0.180743121836691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240851</v>
      </c>
      <c r="D62" s="11">
        <v>247438</v>
      </c>
      <c r="E62" s="11">
        <v>355609</v>
      </c>
      <c r="F62" s="11">
        <v>223184</v>
      </c>
      <c r="G62" s="11">
        <v>146712</v>
      </c>
      <c r="H62" s="16">
        <v>0.27956551161378901</v>
      </c>
      <c r="I62" s="16">
        <v>0.27619701409236802</v>
      </c>
      <c r="J62" s="16">
        <v>0.38078538746288398</v>
      </c>
      <c r="K62" s="16">
        <v>0.23197877948794701</v>
      </c>
      <c r="L62" s="16">
        <v>0.15282006518539501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44438</v>
      </c>
      <c r="D63" s="8">
        <v>30451</v>
      </c>
      <c r="E63" s="8">
        <v>98873</v>
      </c>
      <c r="F63" s="8">
        <v>43922</v>
      </c>
      <c r="G63" s="8">
        <v>26807</v>
      </c>
      <c r="H63" s="15">
        <v>5.1580986606215302E-2</v>
      </c>
      <c r="I63" s="15">
        <v>3.3990233012417999E-2</v>
      </c>
      <c r="J63" s="15">
        <v>0.105873005504972</v>
      </c>
      <c r="K63" s="15">
        <v>4.5652788518306002E-2</v>
      </c>
      <c r="L63" s="15">
        <v>2.7923056651295599E-2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277726</v>
      </c>
      <c r="D64" s="11">
        <v>301279</v>
      </c>
      <c r="E64" s="11">
        <v>184703</v>
      </c>
      <c r="F64" s="11">
        <v>331436</v>
      </c>
      <c r="G64" s="11">
        <v>357179</v>
      </c>
      <c r="H64" s="16">
        <v>0.32236781777302698</v>
      </c>
      <c r="I64" s="16">
        <v>0.33629580019534</v>
      </c>
      <c r="J64" s="16">
        <v>0.197779593375187</v>
      </c>
      <c r="K64" s="16">
        <v>0.34449655332984103</v>
      </c>
      <c r="L64" s="16">
        <v>0.372049444236697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55740</v>
      </c>
      <c r="D65" s="8">
        <v>56825</v>
      </c>
      <c r="E65" s="8">
        <v>94195</v>
      </c>
      <c r="F65" s="8">
        <v>60694</v>
      </c>
      <c r="G65" s="8">
        <v>43734</v>
      </c>
      <c r="H65" s="15">
        <v>6.4699675805176701E-2</v>
      </c>
      <c r="I65" s="15">
        <v>6.3429607925212794E-2</v>
      </c>
      <c r="J65" s="15">
        <v>0.100863812704589</v>
      </c>
      <c r="K65" s="15">
        <v>6.3085705257731106E-2</v>
      </c>
      <c r="L65" s="15">
        <v>4.55547789602627E-2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242764</v>
      </c>
      <c r="D66" s="11">
        <v>259882</v>
      </c>
      <c r="E66" s="11">
        <v>200503</v>
      </c>
      <c r="F66" s="11">
        <v>302852</v>
      </c>
      <c r="G66" s="11">
        <v>385599</v>
      </c>
      <c r="H66" s="16">
        <v>0.281786008201792</v>
      </c>
      <c r="I66" s="16">
        <v>0.29008734477466203</v>
      </c>
      <c r="J66" s="16">
        <v>0.214698200952368</v>
      </c>
      <c r="K66" s="16">
        <v>0.31478617340617498</v>
      </c>
      <c r="L66" s="16">
        <v>0.40165265496635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563015</v>
      </c>
      <c r="D68" s="11">
        <v>579168</v>
      </c>
      <c r="E68" s="11">
        <v>639185</v>
      </c>
      <c r="F68" s="11">
        <v>598542</v>
      </c>
      <c r="G68" s="11">
        <v>530698</v>
      </c>
      <c r="H68" s="16">
        <v>0.653514315993031</v>
      </c>
      <c r="I68" s="16">
        <v>0.64648304730012596</v>
      </c>
      <c r="J68" s="16">
        <v>0.68443798634304298</v>
      </c>
      <c r="K68" s="16">
        <v>0.62212812133609396</v>
      </c>
      <c r="L68" s="16">
        <v>0.552792566073387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165710</v>
      </c>
      <c r="D69" s="8">
        <v>175022</v>
      </c>
      <c r="E69" s="8">
        <v>227380</v>
      </c>
      <c r="F69" s="8">
        <v>218584</v>
      </c>
      <c r="G69" s="8">
        <v>169959</v>
      </c>
      <c r="H69" s="15">
        <v>0.19234630925144999</v>
      </c>
      <c r="I69" s="15">
        <v>0.19536430863680801</v>
      </c>
      <c r="J69" s="15">
        <v>0.24347803739868901</v>
      </c>
      <c r="K69" s="15">
        <v>0.22719751207789701</v>
      </c>
      <c r="L69" s="15">
        <v>0.177034908247755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142258</v>
      </c>
      <c r="D71" s="8">
        <v>157633</v>
      </c>
      <c r="E71" s="8">
        <v>169474</v>
      </c>
      <c r="F71" s="8">
        <v>166279</v>
      </c>
      <c r="G71" s="8">
        <v>152941</v>
      </c>
      <c r="H71" s="15">
        <v>0.165124622904428</v>
      </c>
      <c r="I71" s="15">
        <v>0.175954234686759</v>
      </c>
      <c r="J71" s="15">
        <v>0.18147241142627099</v>
      </c>
      <c r="K71" s="15">
        <v>0.172831383407755</v>
      </c>
      <c r="L71" s="15">
        <v>0.159308397333003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140245</v>
      </c>
      <c r="D72" s="11">
        <v>119638</v>
      </c>
      <c r="E72" s="11">
        <v>207932</v>
      </c>
      <c r="F72" s="11">
        <v>294581</v>
      </c>
      <c r="G72" s="11">
        <v>276709</v>
      </c>
      <c r="H72" s="16">
        <v>0.16278805226582399</v>
      </c>
      <c r="I72" s="16">
        <v>0.13354318403795201</v>
      </c>
      <c r="J72" s="16">
        <v>0.22265315890748599</v>
      </c>
      <c r="K72" s="16">
        <v>0.30618924672171399</v>
      </c>
      <c r="L72" s="16">
        <v>0.28822923426431002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394868</v>
      </c>
      <c r="D73" s="8">
        <v>387738</v>
      </c>
      <c r="E73" s="8">
        <v>442085</v>
      </c>
      <c r="F73" s="8">
        <v>396015</v>
      </c>
      <c r="G73" s="8">
        <v>371685</v>
      </c>
      <c r="H73" s="15">
        <v>0.45833928212842701</v>
      </c>
      <c r="I73" s="15">
        <v>0.43280368354960203</v>
      </c>
      <c r="J73" s="15">
        <v>0.473383710807457</v>
      </c>
      <c r="K73" s="15">
        <v>0.41162035073714698</v>
      </c>
      <c r="L73" s="15">
        <v>0.387159372978581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147037</v>
      </c>
      <c r="D74" s="11">
        <v>183227</v>
      </c>
      <c r="E74" s="11">
        <v>129522</v>
      </c>
      <c r="F74" s="11">
        <v>133907</v>
      </c>
      <c r="G74" s="11">
        <v>98869</v>
      </c>
      <c r="H74" s="16">
        <v>0.170671801782665</v>
      </c>
      <c r="I74" s="16">
        <v>0.204522952420818</v>
      </c>
      <c r="J74" s="16">
        <v>0.138691891810859</v>
      </c>
      <c r="K74" s="16">
        <v>0.139183733712509</v>
      </c>
      <c r="L74" s="16">
        <v>0.102985216102397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164834</v>
      </c>
      <c r="D75" s="8">
        <v>190113</v>
      </c>
      <c r="E75" s="8">
        <v>200512</v>
      </c>
      <c r="F75" s="8">
        <v>217953</v>
      </c>
      <c r="G75" s="8">
        <v>114207</v>
      </c>
      <c r="H75" s="15">
        <v>0.19132950056818299</v>
      </c>
      <c r="I75" s="15">
        <v>0.21220929259104199</v>
      </c>
      <c r="J75" s="15">
        <v>0.21470783813389899</v>
      </c>
      <c r="K75" s="15">
        <v>0.226541646917953</v>
      </c>
      <c r="L75" s="15">
        <v>0.11896178352573999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162224</v>
      </c>
      <c r="D76" s="11">
        <v>171491</v>
      </c>
      <c r="E76" s="11">
        <v>274537</v>
      </c>
      <c r="F76" s="11">
        <v>144155</v>
      </c>
      <c r="G76" s="11">
        <v>125315</v>
      </c>
      <c r="H76" s="16">
        <v>0.18829996784748801</v>
      </c>
      <c r="I76" s="16">
        <v>0.19142291056229899</v>
      </c>
      <c r="J76" s="16">
        <v>0.29397365622888499</v>
      </c>
      <c r="K76" s="16">
        <v>0.149835565977333</v>
      </c>
      <c r="L76" s="16">
        <v>0.13053224322964599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341029</v>
      </c>
      <c r="D78" s="11">
        <v>334714</v>
      </c>
      <c r="E78" s="11">
        <v>548677</v>
      </c>
      <c r="F78" s="11">
        <v>327800</v>
      </c>
      <c r="G78" s="11">
        <v>217253</v>
      </c>
      <c r="H78" s="16">
        <v>0.39584617402518102</v>
      </c>
      <c r="I78" s="16">
        <v>0.37361685502999897</v>
      </c>
      <c r="J78" s="16">
        <v>0.58752220567244495</v>
      </c>
      <c r="K78" s="16">
        <v>0.34071727326398399</v>
      </c>
      <c r="L78" s="16">
        <v>0.226297900796953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86069</v>
      </c>
      <c r="D79" s="8">
        <v>60647</v>
      </c>
      <c r="E79" s="8">
        <v>222001</v>
      </c>
      <c r="F79" s="8">
        <v>74443</v>
      </c>
      <c r="G79" s="8">
        <v>42820</v>
      </c>
      <c r="H79" s="15">
        <v>9.9903774612051494E-2</v>
      </c>
      <c r="I79" s="15">
        <v>6.7695828101018596E-2</v>
      </c>
      <c r="J79" s="15">
        <v>0.237718215236812</v>
      </c>
      <c r="K79" s="15">
        <v>7.7376497783986503E-2</v>
      </c>
      <c r="L79" s="15">
        <v>4.4602726370294297E-2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5" t="s">
        <v>25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3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244876</v>
      </c>
      <c r="D85" s="11">
        <v>278588</v>
      </c>
      <c r="E85" s="11">
        <v>269920</v>
      </c>
      <c r="F85" s="11">
        <v>286528</v>
      </c>
      <c r="G85" s="11">
        <v>262603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110046</v>
      </c>
      <c r="D86" s="8">
        <v>132190</v>
      </c>
      <c r="E86" s="8">
        <v>164211</v>
      </c>
      <c r="F86" s="8">
        <v>119145</v>
      </c>
      <c r="G86" s="8">
        <v>77409</v>
      </c>
      <c r="H86" s="15">
        <v>0.449394795733351</v>
      </c>
      <c r="I86" s="15">
        <v>0.47449997846281999</v>
      </c>
      <c r="J86" s="15">
        <v>0.60836914641375195</v>
      </c>
      <c r="K86" s="15">
        <v>0.41582323542550798</v>
      </c>
      <c r="L86" s="15">
        <v>0.29477576417634199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88965</v>
      </c>
      <c r="D87" s="11">
        <v>103872</v>
      </c>
      <c r="E87" s="11">
        <v>105147</v>
      </c>
      <c r="F87" s="11">
        <v>90463</v>
      </c>
      <c r="G87" s="11">
        <v>57948</v>
      </c>
      <c r="H87" s="16">
        <v>0.36330632646727301</v>
      </c>
      <c r="I87" s="16">
        <v>0.372851666259853</v>
      </c>
      <c r="J87" s="16">
        <v>0.389548755186722</v>
      </c>
      <c r="K87" s="16">
        <v>0.315721325664508</v>
      </c>
      <c r="L87" s="16">
        <v>0.220667699912035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21081</v>
      </c>
      <c r="D88" s="8">
        <v>28318</v>
      </c>
      <c r="E88" s="8">
        <v>59064</v>
      </c>
      <c r="F88" s="8">
        <v>28682</v>
      </c>
      <c r="G88" s="8">
        <v>19461</v>
      </c>
      <c r="H88" s="15">
        <v>8.6088469266077494E-2</v>
      </c>
      <c r="I88" s="15">
        <v>0.101648312202966</v>
      </c>
      <c r="J88" s="15">
        <v>0.21882039122703001</v>
      </c>
      <c r="K88" s="15">
        <v>0.100101909761001</v>
      </c>
      <c r="L88" s="15">
        <v>7.4108064264307702E-2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95375</v>
      </c>
      <c r="D89" s="11">
        <v>99571</v>
      </c>
      <c r="E89" s="11">
        <v>55657</v>
      </c>
      <c r="F89" s="11">
        <v>113041</v>
      </c>
      <c r="G89" s="11">
        <v>116621</v>
      </c>
      <c r="H89" s="16">
        <v>0.38948284029468</v>
      </c>
      <c r="I89" s="16">
        <v>0.35741309747727801</v>
      </c>
      <c r="J89" s="16">
        <v>0.206198132780083</v>
      </c>
      <c r="K89" s="16">
        <v>0.394519907303998</v>
      </c>
      <c r="L89" s="16">
        <v>0.44409622129221699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8705</v>
      </c>
      <c r="D90" s="8">
        <v>11213</v>
      </c>
      <c r="E90" s="8">
        <v>17935</v>
      </c>
      <c r="F90" s="8">
        <v>9968</v>
      </c>
      <c r="G90" s="8">
        <v>6847</v>
      </c>
      <c r="H90" s="15">
        <v>3.5548604191509202E-2</v>
      </c>
      <c r="I90" s="15">
        <v>4.0249400548480203E-2</v>
      </c>
      <c r="J90" s="15">
        <v>6.6445613515115604E-2</v>
      </c>
      <c r="K90" s="15">
        <v>3.4788921152557502E-2</v>
      </c>
      <c r="L90" s="15">
        <v>2.60735787481483E-2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30750</v>
      </c>
      <c r="D91" s="11">
        <v>35614</v>
      </c>
      <c r="E91" s="11">
        <v>32117</v>
      </c>
      <c r="F91" s="11">
        <v>44374</v>
      </c>
      <c r="G91" s="11">
        <v>61726</v>
      </c>
      <c r="H91" s="16">
        <v>0.12557375978046001</v>
      </c>
      <c r="I91" s="16">
        <v>0.127837523511422</v>
      </c>
      <c r="J91" s="16">
        <v>0.118987107291049</v>
      </c>
      <c r="K91" s="16">
        <v>0.15486793611793601</v>
      </c>
      <c r="L91" s="16">
        <v>0.23505443578329299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205421</v>
      </c>
      <c r="D93" s="11">
        <v>231761</v>
      </c>
      <c r="E93" s="11">
        <v>219868</v>
      </c>
      <c r="F93" s="11">
        <v>232186</v>
      </c>
      <c r="G93" s="11">
        <v>194030</v>
      </c>
      <c r="H93" s="16">
        <v>0.838877636028031</v>
      </c>
      <c r="I93" s="16">
        <v>0.831913075940098</v>
      </c>
      <c r="J93" s="16">
        <v>0.81456727919383498</v>
      </c>
      <c r="K93" s="16">
        <v>0.81034314272950603</v>
      </c>
      <c r="L93" s="16">
        <v>0.73887198546855903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87166</v>
      </c>
      <c r="D94" s="8">
        <v>118215</v>
      </c>
      <c r="E94" s="8">
        <v>116984</v>
      </c>
      <c r="F94" s="8">
        <v>122269</v>
      </c>
      <c r="G94" s="8">
        <v>98095</v>
      </c>
      <c r="H94" s="15">
        <v>0.35595975105767802</v>
      </c>
      <c r="I94" s="15">
        <v>0.424336295892142</v>
      </c>
      <c r="J94" s="15">
        <v>0.43340248962655598</v>
      </c>
      <c r="K94" s="15">
        <v>0.42672618382845701</v>
      </c>
      <c r="L94" s="15">
        <v>0.373548664714417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90850</v>
      </c>
      <c r="D96" s="8">
        <v>103273</v>
      </c>
      <c r="E96" s="8">
        <v>99032</v>
      </c>
      <c r="F96" s="8">
        <v>93702</v>
      </c>
      <c r="G96" s="8">
        <v>84889</v>
      </c>
      <c r="H96" s="15">
        <v>0.37100410003430301</v>
      </c>
      <c r="I96" s="15">
        <v>0.37070153775467701</v>
      </c>
      <c r="J96" s="15">
        <v>0.36689389448725501</v>
      </c>
      <c r="K96" s="15">
        <v>0.32702563100290399</v>
      </c>
      <c r="L96" s="15">
        <v>0.323259825668404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35025</v>
      </c>
      <c r="D97" s="11">
        <v>37101</v>
      </c>
      <c r="E97" s="11">
        <v>59868</v>
      </c>
      <c r="F97" s="11">
        <v>119094</v>
      </c>
      <c r="G97" s="11">
        <v>93506</v>
      </c>
      <c r="H97" s="16">
        <v>0.14303157516457299</v>
      </c>
      <c r="I97" s="16">
        <v>0.133175154708746</v>
      </c>
      <c r="J97" s="16">
        <v>0.22179905157083599</v>
      </c>
      <c r="K97" s="16">
        <v>0.415645242349788</v>
      </c>
      <c r="L97" s="16">
        <v>0.35607361682844402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136536</v>
      </c>
      <c r="D98" s="8">
        <v>169352</v>
      </c>
      <c r="E98" s="8">
        <v>157912</v>
      </c>
      <c r="F98" s="8">
        <v>156297</v>
      </c>
      <c r="G98" s="8">
        <v>133461</v>
      </c>
      <c r="H98" s="15">
        <v>0.557571995622274</v>
      </c>
      <c r="I98" s="15">
        <v>0.60789409450514797</v>
      </c>
      <c r="J98" s="15">
        <v>0.58503260225251896</v>
      </c>
      <c r="K98" s="15">
        <v>0.54548595599731997</v>
      </c>
      <c r="L98" s="15">
        <v>0.50822343994546904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65908</v>
      </c>
      <c r="D99" s="11">
        <v>100684</v>
      </c>
      <c r="E99" s="11">
        <v>60070</v>
      </c>
      <c r="F99" s="11">
        <v>62163</v>
      </c>
      <c r="G99" s="11">
        <v>49931</v>
      </c>
      <c r="H99" s="16">
        <v>0.26914846697920602</v>
      </c>
      <c r="I99" s="16">
        <v>0.36140824443263903</v>
      </c>
      <c r="J99" s="16">
        <v>0.22254742145820999</v>
      </c>
      <c r="K99" s="16">
        <v>0.216952618941255</v>
      </c>
      <c r="L99" s="16">
        <v>0.19013872651873701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95958</v>
      </c>
      <c r="D100" s="8">
        <v>123538</v>
      </c>
      <c r="E100" s="8">
        <v>121618</v>
      </c>
      <c r="F100" s="8">
        <v>134345</v>
      </c>
      <c r="G100" s="8">
        <v>94374</v>
      </c>
      <c r="H100" s="15">
        <v>0.39186363710612698</v>
      </c>
      <c r="I100" s="15">
        <v>0.44344336439473298</v>
      </c>
      <c r="J100" s="15">
        <v>0.45057053941908698</v>
      </c>
      <c r="K100" s="15">
        <v>0.46887215211078898</v>
      </c>
      <c r="L100" s="15">
        <v>0.35937898653099898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56807</v>
      </c>
      <c r="D101" s="11">
        <v>70463</v>
      </c>
      <c r="E101" s="11">
        <v>88923</v>
      </c>
      <c r="F101" s="11">
        <v>53064</v>
      </c>
      <c r="G101" s="11">
        <v>41833</v>
      </c>
      <c r="H101" s="16">
        <v>0.231982717783695</v>
      </c>
      <c r="I101" s="16">
        <v>0.25292905652791903</v>
      </c>
      <c r="J101" s="16">
        <v>0.32944205690575001</v>
      </c>
      <c r="K101" s="16">
        <v>0.18519656019656</v>
      </c>
      <c r="L101" s="16">
        <v>0.15930130272692999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118751</v>
      </c>
      <c r="D103" s="11">
        <v>143403</v>
      </c>
      <c r="E103" s="11">
        <v>182146</v>
      </c>
      <c r="F103" s="11">
        <v>129113</v>
      </c>
      <c r="G103" s="11">
        <v>84256</v>
      </c>
      <c r="H103" s="16">
        <v>0.48494339992486002</v>
      </c>
      <c r="I103" s="16">
        <v>0.51474937901130002</v>
      </c>
      <c r="J103" s="16">
        <v>0.67481475992886797</v>
      </c>
      <c r="K103" s="16">
        <v>0.45061215657806603</v>
      </c>
      <c r="L103" s="16">
        <v>0.32084934292449102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35125</v>
      </c>
      <c r="D104" s="8">
        <v>40747</v>
      </c>
      <c r="E104" s="8">
        <v>93974</v>
      </c>
      <c r="F104" s="8">
        <v>39100</v>
      </c>
      <c r="G104" s="8">
        <v>25701</v>
      </c>
      <c r="H104" s="15">
        <v>0.14343994511507899</v>
      </c>
      <c r="I104" s="15">
        <v>0.14626258130285599</v>
      </c>
      <c r="J104" s="15">
        <v>0.34815500889152301</v>
      </c>
      <c r="K104" s="15">
        <v>0.136461358052267</v>
      </c>
      <c r="L104" s="15">
        <v>9.7870169038434401E-2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5" t="s">
        <v>25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3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1454440</v>
      </c>
      <c r="D110" s="11">
        <v>1531063</v>
      </c>
      <c r="E110" s="11">
        <v>1610597</v>
      </c>
      <c r="F110" s="11">
        <v>1630459</v>
      </c>
      <c r="G110" s="11">
        <v>1652300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427836</v>
      </c>
      <c r="D111" s="8">
        <v>414181</v>
      </c>
      <c r="E111" s="8">
        <v>728664</v>
      </c>
      <c r="F111" s="8">
        <v>397790</v>
      </c>
      <c r="G111" s="8">
        <v>262426</v>
      </c>
      <c r="H111" s="15">
        <v>0.294158576496796</v>
      </c>
      <c r="I111" s="15">
        <v>0.270518587412798</v>
      </c>
      <c r="J111" s="15">
        <v>0.45241857522397</v>
      </c>
      <c r="K111" s="15">
        <v>0.24397424283591301</v>
      </c>
      <c r="L111" s="15">
        <v>0.158824668643709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363456</v>
      </c>
      <c r="D112" s="11">
        <v>373494</v>
      </c>
      <c r="E112" s="11">
        <v>588289</v>
      </c>
      <c r="F112" s="11">
        <v>346889</v>
      </c>
      <c r="G112" s="11">
        <v>231856</v>
      </c>
      <c r="H112" s="16">
        <v>0.249894117323506</v>
      </c>
      <c r="I112" s="16">
        <v>0.24394424004760101</v>
      </c>
      <c r="J112" s="16">
        <v>0.36526145274081601</v>
      </c>
      <c r="K112" s="16">
        <v>0.212755426539398</v>
      </c>
      <c r="L112" s="16">
        <v>0.14032318586213199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64380</v>
      </c>
      <c r="D113" s="8">
        <v>40687</v>
      </c>
      <c r="E113" s="8">
        <v>140375</v>
      </c>
      <c r="F113" s="8">
        <v>50901</v>
      </c>
      <c r="G113" s="8">
        <v>30570</v>
      </c>
      <c r="H113" s="15">
        <v>4.4264459173290097E-2</v>
      </c>
      <c r="I113" s="15">
        <v>2.65743473651966E-2</v>
      </c>
      <c r="J113" s="15">
        <v>8.7157122483153798E-2</v>
      </c>
      <c r="K113" s="15">
        <v>3.1218816296515298E-2</v>
      </c>
      <c r="L113" s="15">
        <v>1.8501482781577198E-2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470680</v>
      </c>
      <c r="D114" s="11">
        <v>530588</v>
      </c>
      <c r="E114" s="11">
        <v>348557</v>
      </c>
      <c r="F114" s="11">
        <v>570846</v>
      </c>
      <c r="G114" s="11">
        <v>619664</v>
      </c>
      <c r="H114" s="16">
        <v>0.32361596215725602</v>
      </c>
      <c r="I114" s="16">
        <v>0.34654877036412002</v>
      </c>
      <c r="J114" s="16">
        <v>0.21641478284139401</v>
      </c>
      <c r="K114" s="16">
        <v>0.35011367964481199</v>
      </c>
      <c r="L114" s="16">
        <v>0.37503116867397002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99026</v>
      </c>
      <c r="D115" s="8">
        <v>95420</v>
      </c>
      <c r="E115" s="8">
        <v>160591</v>
      </c>
      <c r="F115" s="8">
        <v>104862</v>
      </c>
      <c r="G115" s="8">
        <v>76692</v>
      </c>
      <c r="H115" s="15">
        <v>6.8085311185060907E-2</v>
      </c>
      <c r="I115" s="15">
        <v>6.2322713043160199E-2</v>
      </c>
      <c r="J115" s="15">
        <v>9.9708989896293093E-2</v>
      </c>
      <c r="K115" s="15">
        <v>6.4314404716708601E-2</v>
      </c>
      <c r="L115" s="15">
        <v>4.6415299885008802E-2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456898</v>
      </c>
      <c r="D116" s="11">
        <v>490874</v>
      </c>
      <c r="E116" s="11">
        <v>372785</v>
      </c>
      <c r="F116" s="11">
        <v>556961</v>
      </c>
      <c r="G116" s="11">
        <v>693518</v>
      </c>
      <c r="H116" s="16">
        <v>0.31414015016088698</v>
      </c>
      <c r="I116" s="16">
        <v>0.32060992917992298</v>
      </c>
      <c r="J116" s="16">
        <v>0.23145765203834401</v>
      </c>
      <c r="K116" s="16">
        <v>0.34159767280256698</v>
      </c>
      <c r="L116" s="16">
        <v>0.41972886279731297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898516</v>
      </c>
      <c r="D118" s="11">
        <v>944769</v>
      </c>
      <c r="E118" s="11">
        <v>1077221</v>
      </c>
      <c r="F118" s="11">
        <v>968636</v>
      </c>
      <c r="G118" s="11">
        <v>882090</v>
      </c>
      <c r="H118" s="16">
        <v>0.61777453865405196</v>
      </c>
      <c r="I118" s="16">
        <v>0.61706735777691701</v>
      </c>
      <c r="J118" s="16">
        <v>0.66883335806536304</v>
      </c>
      <c r="K118" s="16">
        <v>0.59408792248072495</v>
      </c>
      <c r="L118" s="16">
        <v>0.53385583731767805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250001</v>
      </c>
      <c r="D119" s="8">
        <v>264754</v>
      </c>
      <c r="E119" s="8">
        <v>360340</v>
      </c>
      <c r="F119" s="8">
        <v>316894</v>
      </c>
      <c r="G119" s="8">
        <v>247805</v>
      </c>
      <c r="H119" s="15">
        <v>0.171888149390831</v>
      </c>
      <c r="I119" s="15">
        <v>0.17292168904871999</v>
      </c>
      <c r="J119" s="15">
        <v>0.22373070358382599</v>
      </c>
      <c r="K119" s="15">
        <v>0.19435876645778899</v>
      </c>
      <c r="L119" s="15">
        <v>0.14997579132118899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180700</v>
      </c>
      <c r="D121" s="8">
        <v>203953</v>
      </c>
      <c r="E121" s="8">
        <v>230905</v>
      </c>
      <c r="F121" s="8">
        <v>223039</v>
      </c>
      <c r="G121" s="8">
        <v>221887</v>
      </c>
      <c r="H121" s="15">
        <v>0.124240257418663</v>
      </c>
      <c r="I121" s="15">
        <v>0.13321006385759401</v>
      </c>
      <c r="J121" s="15">
        <v>0.14336609344237</v>
      </c>
      <c r="K121" s="15">
        <v>0.13679522146831</v>
      </c>
      <c r="L121" s="15">
        <v>0.134289777885372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264503</v>
      </c>
      <c r="D122" s="11">
        <v>245823</v>
      </c>
      <c r="E122" s="11">
        <v>406871</v>
      </c>
      <c r="F122" s="11">
        <v>501448</v>
      </c>
      <c r="G122" s="11">
        <v>487632</v>
      </c>
      <c r="H122" s="16">
        <v>0.18185899727730301</v>
      </c>
      <c r="I122" s="16">
        <v>0.160557077011201</v>
      </c>
      <c r="J122" s="16">
        <v>0.25262123299621198</v>
      </c>
      <c r="K122" s="16">
        <v>0.307550205187619</v>
      </c>
      <c r="L122" s="16">
        <v>0.29512316165345298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635258</v>
      </c>
      <c r="D123" s="8">
        <v>627014</v>
      </c>
      <c r="E123" s="8">
        <v>750642</v>
      </c>
      <c r="F123" s="8">
        <v>656686</v>
      </c>
      <c r="G123" s="8">
        <v>622139</v>
      </c>
      <c r="H123" s="15">
        <v>0.43677154093671799</v>
      </c>
      <c r="I123" s="15">
        <v>0.40952854324087301</v>
      </c>
      <c r="J123" s="15">
        <v>0.46606444691005899</v>
      </c>
      <c r="K123" s="15">
        <v>0.402761430983545</v>
      </c>
      <c r="L123" s="15">
        <v>0.37652908067542201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222783</v>
      </c>
      <c r="D124" s="11">
        <v>279148</v>
      </c>
      <c r="E124" s="11">
        <v>206813</v>
      </c>
      <c r="F124" s="11">
        <v>206617</v>
      </c>
      <c r="G124" s="11">
        <v>150127</v>
      </c>
      <c r="H124" s="16">
        <v>0.153174417645279</v>
      </c>
      <c r="I124" s="16">
        <v>0.182323000425195</v>
      </c>
      <c r="J124" s="16">
        <v>0.128407664983854</v>
      </c>
      <c r="K124" s="16">
        <v>0.12672321107123799</v>
      </c>
      <c r="L124" s="16">
        <v>9.0859408097803102E-2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235500</v>
      </c>
      <c r="D125" s="8">
        <v>270646</v>
      </c>
      <c r="E125" s="8">
        <v>280198</v>
      </c>
      <c r="F125" s="8">
        <v>296666</v>
      </c>
      <c r="G125" s="8">
        <v>136203</v>
      </c>
      <c r="H125" s="15">
        <v>0.16191798905420601</v>
      </c>
      <c r="I125" s="15">
        <v>0.17676999574805199</v>
      </c>
      <c r="J125" s="15">
        <v>0.17397151491030999</v>
      </c>
      <c r="K125" s="15">
        <v>0.18195244406636399</v>
      </c>
      <c r="L125" s="15">
        <v>8.2432367003570803E-2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271891</v>
      </c>
      <c r="D126" s="11">
        <v>290595</v>
      </c>
      <c r="E126" s="11">
        <v>464117</v>
      </c>
      <c r="F126" s="11">
        <v>234315</v>
      </c>
      <c r="G126" s="11">
        <v>208672</v>
      </c>
      <c r="H126" s="16">
        <v>0.18693861554962701</v>
      </c>
      <c r="I126" s="16">
        <v>0.189799505311016</v>
      </c>
      <c r="J126" s="16">
        <v>0.288164574999208</v>
      </c>
      <c r="K126" s="16">
        <v>0.143711065411642</v>
      </c>
      <c r="L126" s="16">
        <v>0.126291835623071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526862</v>
      </c>
      <c r="D128" s="11">
        <v>509601</v>
      </c>
      <c r="E128" s="11">
        <v>889255</v>
      </c>
      <c r="F128" s="11">
        <v>502652</v>
      </c>
      <c r="G128" s="11">
        <v>339118</v>
      </c>
      <c r="H128" s="16">
        <v>0.362243887681857</v>
      </c>
      <c r="I128" s="16">
        <v>0.332841300455958</v>
      </c>
      <c r="J128" s="16">
        <v>0.55212756512026295</v>
      </c>
      <c r="K128" s="16">
        <v>0.30828864755262197</v>
      </c>
      <c r="L128" s="16">
        <v>0.20523996852871801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132772</v>
      </c>
      <c r="D129" s="8">
        <v>88540</v>
      </c>
      <c r="E129" s="8">
        <v>340757</v>
      </c>
      <c r="F129" s="8">
        <v>96364</v>
      </c>
      <c r="G129" s="8">
        <v>58704</v>
      </c>
      <c r="H129" s="15">
        <v>9.12873683342042E-2</v>
      </c>
      <c r="I129" s="15">
        <v>5.7829103048013003E-2</v>
      </c>
      <c r="J129" s="15">
        <v>0.21157185813707599</v>
      </c>
      <c r="K129" s="15">
        <v>5.9102375466049802E-2</v>
      </c>
      <c r="L129" s="15">
        <v>3.5528657023542902E-2</v>
      </c>
      <c r="N129" s="22"/>
      <c r="O129" s="22"/>
      <c r="P129" s="22"/>
      <c r="Q129" s="22"/>
      <c r="R129" s="22"/>
    </row>
    <row r="131" spans="2:18" ht="18" x14ac:dyDescent="0.35">
      <c r="B131" s="19" t="s">
        <v>59</v>
      </c>
    </row>
    <row r="132" spans="2:18" ht="18" x14ac:dyDescent="0.35">
      <c r="B132" s="19" t="s">
        <v>60</v>
      </c>
    </row>
  </sheetData>
  <mergeCells count="17">
    <mergeCell ref="C106:E106"/>
    <mergeCell ref="B107:B108"/>
    <mergeCell ref="C107:G107"/>
    <mergeCell ref="H107:L107"/>
    <mergeCell ref="B57:B58"/>
    <mergeCell ref="C57:G57"/>
    <mergeCell ref="H57:L57"/>
    <mergeCell ref="B82:B83"/>
    <mergeCell ref="C82:G82"/>
    <mergeCell ref="H82:L82"/>
    <mergeCell ref="C81:E81"/>
    <mergeCell ref="B7:B8"/>
    <mergeCell ref="C7:G7"/>
    <mergeCell ref="H7:L7"/>
    <mergeCell ref="B32:B33"/>
    <mergeCell ref="C32:G32"/>
    <mergeCell ref="H32:L3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2AEC-400B-4AAD-AB04-62B835A04A7A}">
  <dimension ref="B2:R132"/>
  <sheetViews>
    <sheetView workbookViewId="0">
      <selection activeCell="B3" sqref="B3"/>
    </sheetView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46113</v>
      </c>
    </row>
    <row r="6" spans="2:18" x14ac:dyDescent="0.25">
      <c r="B6" s="20" t="s">
        <v>38</v>
      </c>
      <c r="C6" s="20" t="s">
        <v>4</v>
      </c>
    </row>
    <row r="7" spans="2:18" x14ac:dyDescent="0.25">
      <c r="B7" s="43" t="s">
        <v>34</v>
      </c>
      <c r="C7" s="44" t="s">
        <v>2</v>
      </c>
      <c r="D7" s="44"/>
      <c r="E7" s="44"/>
      <c r="F7" s="44"/>
      <c r="G7" s="44"/>
      <c r="H7" s="44" t="s">
        <v>3</v>
      </c>
      <c r="I7" s="44"/>
      <c r="J7" s="44"/>
      <c r="K7" s="44"/>
      <c r="L7" s="44"/>
    </row>
    <row r="8" spans="2:18" ht="15.75" x14ac:dyDescent="0.3">
      <c r="B8" s="43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220342</v>
      </c>
      <c r="D10" s="11">
        <v>238120</v>
      </c>
      <c r="E10" s="11">
        <v>203924</v>
      </c>
      <c r="F10" s="11">
        <v>225698</v>
      </c>
      <c r="G10" s="11">
        <v>324939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59133</v>
      </c>
      <c r="D11" s="8">
        <v>62521</v>
      </c>
      <c r="E11" s="8">
        <v>93842</v>
      </c>
      <c r="F11" s="8">
        <v>47407</v>
      </c>
      <c r="G11" s="8">
        <v>45165</v>
      </c>
      <c r="H11" s="15">
        <v>0.26836917156057399</v>
      </c>
      <c r="I11" s="15">
        <v>0.26256089366705898</v>
      </c>
      <c r="J11" s="15">
        <v>0.46018124399285998</v>
      </c>
      <c r="K11" s="15">
        <v>0.21004616788806299</v>
      </c>
      <c r="L11" s="15">
        <v>0.13899531900000001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57713</v>
      </c>
      <c r="D12" s="11">
        <v>60579</v>
      </c>
      <c r="E12" s="11">
        <v>82752</v>
      </c>
      <c r="F12" s="11">
        <v>43796</v>
      </c>
      <c r="G12" s="11">
        <v>41904</v>
      </c>
      <c r="H12" s="16">
        <v>0.261924644416407</v>
      </c>
      <c r="I12" s="16">
        <v>0.25440534184444802</v>
      </c>
      <c r="J12" s="16">
        <v>0.40579823855946301</v>
      </c>
      <c r="K12" s="16">
        <v>0.194046912245567</v>
      </c>
      <c r="L12" s="16">
        <v>0.12895958900000001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1420</v>
      </c>
      <c r="D13" s="8">
        <v>1942</v>
      </c>
      <c r="E13" s="8">
        <v>11090</v>
      </c>
      <c r="F13" s="8">
        <v>3611</v>
      </c>
      <c r="G13" s="8">
        <v>3261</v>
      </c>
      <c r="H13" s="15">
        <v>6.4445271441668003E-3</v>
      </c>
      <c r="I13" s="15">
        <v>8.1555518226104507E-3</v>
      </c>
      <c r="J13" s="15">
        <v>5.4383005433396803E-2</v>
      </c>
      <c r="K13" s="15">
        <v>1.5999255642495699E-2</v>
      </c>
      <c r="L13" s="15">
        <v>1.003573E-2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75512</v>
      </c>
      <c r="D14" s="11">
        <v>94980</v>
      </c>
      <c r="E14" s="11">
        <v>41484</v>
      </c>
      <c r="F14" s="11">
        <v>84538</v>
      </c>
      <c r="G14" s="11">
        <v>96287</v>
      </c>
      <c r="H14" s="16">
        <v>0.34270361528895998</v>
      </c>
      <c r="I14" s="16">
        <v>0.39887451705022697</v>
      </c>
      <c r="J14" s="16">
        <v>0.20342872834977699</v>
      </c>
      <c r="K14" s="16">
        <v>0.374562468431267</v>
      </c>
      <c r="L14" s="16">
        <v>0.29632331000000001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9251</v>
      </c>
      <c r="D15" s="8">
        <v>15681</v>
      </c>
      <c r="E15" s="8">
        <v>23099</v>
      </c>
      <c r="F15" s="8">
        <v>13390</v>
      </c>
      <c r="G15" s="8">
        <v>16446</v>
      </c>
      <c r="H15" s="15">
        <v>4.1984732824427502E-2</v>
      </c>
      <c r="I15" s="15">
        <v>6.5853351251469905E-2</v>
      </c>
      <c r="J15" s="15">
        <v>0.11327259174986801</v>
      </c>
      <c r="K15" s="15">
        <v>5.9327065370539403E-2</v>
      </c>
      <c r="L15" s="15">
        <v>5.0612576999999999E-2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76446</v>
      </c>
      <c r="D16" s="11">
        <v>64938</v>
      </c>
      <c r="E16" s="11">
        <v>45499</v>
      </c>
      <c r="F16" s="11">
        <v>80363</v>
      </c>
      <c r="G16" s="11">
        <v>167041</v>
      </c>
      <c r="H16" s="16">
        <v>0.34694248032603903</v>
      </c>
      <c r="I16" s="16">
        <v>0.27271123803124497</v>
      </c>
      <c r="J16" s="16">
        <v>0.223117435907495</v>
      </c>
      <c r="K16" s="16">
        <v>0.35606429831013098</v>
      </c>
      <c r="L16" s="16">
        <v>0.51406879400000005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134645</v>
      </c>
      <c r="D18" s="11">
        <v>157501</v>
      </c>
      <c r="E18" s="11">
        <v>135326</v>
      </c>
      <c r="F18" s="11">
        <v>131945</v>
      </c>
      <c r="G18" s="11">
        <v>141452</v>
      </c>
      <c r="H18" s="16">
        <v>0.61107278684953403</v>
      </c>
      <c r="I18" s="16">
        <v>0.66143541071728496</v>
      </c>
      <c r="J18" s="16">
        <v>0.66360997234263797</v>
      </c>
      <c r="K18" s="16">
        <v>0.58460863631932902</v>
      </c>
      <c r="L18" s="16">
        <v>0.43531862900000001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30634</v>
      </c>
      <c r="D19" s="8">
        <v>43538</v>
      </c>
      <c r="E19" s="8">
        <v>45243</v>
      </c>
      <c r="F19" s="8">
        <v>37628</v>
      </c>
      <c r="G19" s="8">
        <v>28874</v>
      </c>
      <c r="H19" s="15">
        <v>0.139029327136905</v>
      </c>
      <c r="I19" s="15">
        <v>0.18284058457920399</v>
      </c>
      <c r="J19" s="15">
        <v>0.22186206625997901</v>
      </c>
      <c r="K19" s="15">
        <v>0.16671835816001901</v>
      </c>
      <c r="L19" s="15">
        <v>8.8859754999999999E-2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30725</v>
      </c>
      <c r="D21" s="8">
        <v>36724</v>
      </c>
      <c r="E21" s="8">
        <v>36573</v>
      </c>
      <c r="F21" s="8">
        <v>35232</v>
      </c>
      <c r="G21" s="8">
        <v>41653</v>
      </c>
      <c r="H21" s="15">
        <v>0.13944232148206001</v>
      </c>
      <c r="I21" s="15">
        <v>0.15422476062489501</v>
      </c>
      <c r="J21" s="15">
        <v>0.17934622702575501</v>
      </c>
      <c r="K21" s="15">
        <v>0.15610240232523101</v>
      </c>
      <c r="L21" s="15">
        <v>0.12818713700000001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31961</v>
      </c>
      <c r="D22" s="11">
        <v>46984</v>
      </c>
      <c r="E22" s="11">
        <v>60854</v>
      </c>
      <c r="F22" s="11">
        <v>80614</v>
      </c>
      <c r="G22" s="11">
        <v>78474</v>
      </c>
      <c r="H22" s="16">
        <v>0.145051783137123</v>
      </c>
      <c r="I22" s="16">
        <v>0.19731227952293001</v>
      </c>
      <c r="J22" s="16">
        <v>0.29841509582001102</v>
      </c>
      <c r="K22" s="16">
        <v>0.35717640386711402</v>
      </c>
      <c r="L22" s="16">
        <v>0.24150379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90511</v>
      </c>
      <c r="D23" s="8">
        <v>100727</v>
      </c>
      <c r="E23" s="8">
        <v>89095</v>
      </c>
      <c r="F23" s="8">
        <v>98604</v>
      </c>
      <c r="G23" s="8">
        <v>99913</v>
      </c>
      <c r="H23" s="15">
        <v>0.41077506784907097</v>
      </c>
      <c r="I23" s="15">
        <v>0.42300940702167</v>
      </c>
      <c r="J23" s="15">
        <v>0.43690296384927702</v>
      </c>
      <c r="K23" s="15">
        <v>0.43688468661662899</v>
      </c>
      <c r="L23" s="15">
        <v>0.307482327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43836</v>
      </c>
      <c r="D24" s="11">
        <v>79675</v>
      </c>
      <c r="E24" s="11">
        <v>37184</v>
      </c>
      <c r="F24" s="11">
        <v>29757</v>
      </c>
      <c r="G24" s="11">
        <v>24350</v>
      </c>
      <c r="H24" s="16">
        <v>0.198945275980067</v>
      </c>
      <c r="I24" s="16">
        <v>0.33460020157903603</v>
      </c>
      <c r="J24" s="16">
        <v>0.182342441301661</v>
      </c>
      <c r="K24" s="16">
        <v>0.13184432294482001</v>
      </c>
      <c r="L24" s="16">
        <v>7.4937141999999998E-2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9892</v>
      </c>
      <c r="D25" s="8">
        <v>15380</v>
      </c>
      <c r="E25" s="8">
        <v>13694</v>
      </c>
      <c r="F25" s="8">
        <v>7787</v>
      </c>
      <c r="G25" s="8">
        <v>3532</v>
      </c>
      <c r="H25" s="15">
        <v>4.48938468380971E-2</v>
      </c>
      <c r="I25" s="15">
        <v>6.4589282714597698E-2</v>
      </c>
      <c r="J25" s="15">
        <v>6.7152468566720899E-2</v>
      </c>
      <c r="K25" s="15">
        <v>3.4501856463061302E-2</v>
      </c>
      <c r="L25" s="15">
        <v>1.0869732E-2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44181</v>
      </c>
      <c r="D26" s="11">
        <v>42006</v>
      </c>
      <c r="E26" s="11">
        <v>49118</v>
      </c>
      <c r="F26" s="11">
        <v>24276</v>
      </c>
      <c r="G26" s="11">
        <v>27178</v>
      </c>
      <c r="H26" s="16">
        <v>0.200511023772136</v>
      </c>
      <c r="I26" s="16">
        <v>0.17640685368721701</v>
      </c>
      <c r="J26" s="16">
        <v>0.24086424354171199</v>
      </c>
      <c r="K26" s="16">
        <v>0.10755965936782801</v>
      </c>
      <c r="L26" s="16">
        <v>8.3640313999999993E-2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68384</v>
      </c>
      <c r="D28" s="11">
        <v>78202</v>
      </c>
      <c r="E28" s="11">
        <v>116941</v>
      </c>
      <c r="F28" s="11">
        <v>60797</v>
      </c>
      <c r="G28" s="11">
        <v>61611</v>
      </c>
      <c r="H28" s="16">
        <v>0.31035390438500199</v>
      </c>
      <c r="I28" s="16">
        <v>0.328414244918529</v>
      </c>
      <c r="J28" s="16">
        <v>0.57345383574272801</v>
      </c>
      <c r="K28" s="16">
        <v>0.26937323325860202</v>
      </c>
      <c r="L28" s="16">
        <v>0.189607896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6924</v>
      </c>
      <c r="D29" s="8">
        <v>6765</v>
      </c>
      <c r="E29" s="8">
        <v>31344</v>
      </c>
      <c r="F29" s="8">
        <v>10066</v>
      </c>
      <c r="G29" s="8">
        <v>6246</v>
      </c>
      <c r="H29" s="15">
        <v>3.1423877426909101E-2</v>
      </c>
      <c r="I29" s="15">
        <v>2.84100453552831E-2</v>
      </c>
      <c r="J29" s="15">
        <v>0.15370432121770899</v>
      </c>
      <c r="K29" s="15">
        <v>4.4599420464514497E-2</v>
      </c>
      <c r="L29" s="15">
        <v>1.9222069000000001E-2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3" t="s">
        <v>34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3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112239</v>
      </c>
      <c r="D35" s="11">
        <v>128139</v>
      </c>
      <c r="E35" s="11">
        <v>106562</v>
      </c>
      <c r="F35" s="11">
        <v>113726</v>
      </c>
      <c r="G35" s="11">
        <v>159104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27527</v>
      </c>
      <c r="D36" s="8">
        <v>31834</v>
      </c>
      <c r="E36" s="8">
        <v>45132</v>
      </c>
      <c r="F36" s="8">
        <v>23300</v>
      </c>
      <c r="G36" s="8">
        <v>22599</v>
      </c>
      <c r="H36" s="15">
        <v>0.24525343240763001</v>
      </c>
      <c r="I36" s="15">
        <v>0.24843334191776101</v>
      </c>
      <c r="J36" s="15">
        <v>0.42352808693530503</v>
      </c>
      <c r="K36" s="15">
        <v>0.20487839192445001</v>
      </c>
      <c r="L36" s="15">
        <v>0.14203916934835101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26959</v>
      </c>
      <c r="D37" s="11">
        <v>30474</v>
      </c>
      <c r="E37" s="11">
        <v>40071</v>
      </c>
      <c r="F37" s="11">
        <v>22193</v>
      </c>
      <c r="G37" s="11">
        <v>20703</v>
      </c>
      <c r="H37" s="16">
        <v>0.240192802858187</v>
      </c>
      <c r="I37" s="16">
        <v>0.23781986748764999</v>
      </c>
      <c r="J37" s="16">
        <v>0.37603460896004198</v>
      </c>
      <c r="K37" s="16">
        <v>0.195144470042031</v>
      </c>
      <c r="L37" s="16">
        <v>0.13012243563958201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568</v>
      </c>
      <c r="D38" s="8">
        <v>1360</v>
      </c>
      <c r="E38" s="8">
        <v>5061</v>
      </c>
      <c r="F38" s="8">
        <v>1107</v>
      </c>
      <c r="G38" s="8">
        <v>1896</v>
      </c>
      <c r="H38" s="15">
        <v>5.0606295494435996E-3</v>
      </c>
      <c r="I38" s="15">
        <v>1.0613474430111101E-2</v>
      </c>
      <c r="J38" s="15">
        <v>4.7493477975263203E-2</v>
      </c>
      <c r="K38" s="15">
        <v>9.7339218824191494E-3</v>
      </c>
      <c r="L38" s="15">
        <v>1.19167337087691E-2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39754</v>
      </c>
      <c r="D39" s="11">
        <v>52970</v>
      </c>
      <c r="E39" s="11">
        <v>26263</v>
      </c>
      <c r="F39" s="11">
        <v>43519</v>
      </c>
      <c r="G39" s="11">
        <v>45682</v>
      </c>
      <c r="H39" s="16">
        <v>0.35419061110665601</v>
      </c>
      <c r="I39" s="16">
        <v>0.41337922100219299</v>
      </c>
      <c r="J39" s="16">
        <v>0.246457461383983</v>
      </c>
      <c r="K39" s="16">
        <v>0.38266535356910503</v>
      </c>
      <c r="L39" s="16">
        <v>0.28712037409493202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4601</v>
      </c>
      <c r="D40" s="8">
        <v>6965</v>
      </c>
      <c r="E40" s="8">
        <v>11475</v>
      </c>
      <c r="F40" s="8">
        <v>5694</v>
      </c>
      <c r="G40" s="8">
        <v>7720</v>
      </c>
      <c r="H40" s="15">
        <v>4.0992881262306297E-2</v>
      </c>
      <c r="I40" s="15">
        <v>5.4355036327737798E-2</v>
      </c>
      <c r="J40" s="15">
        <v>0.10768378971866099</v>
      </c>
      <c r="K40" s="15">
        <v>5.0067706593039399E-2</v>
      </c>
      <c r="L40" s="15">
        <v>4.8521721641190702E-2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40357</v>
      </c>
      <c r="D41" s="11">
        <v>36370</v>
      </c>
      <c r="E41" s="11">
        <v>23692</v>
      </c>
      <c r="F41" s="11">
        <v>41213</v>
      </c>
      <c r="G41" s="11">
        <v>83103</v>
      </c>
      <c r="H41" s="16">
        <v>0.35956307522340702</v>
      </c>
      <c r="I41" s="16">
        <v>0.28383240075230798</v>
      </c>
      <c r="J41" s="16">
        <v>0.22233066196205001</v>
      </c>
      <c r="K41" s="16">
        <v>0.36238854791340602</v>
      </c>
      <c r="L41" s="16">
        <v>0.52231873491552705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67281</v>
      </c>
      <c r="D43" s="11">
        <v>84804</v>
      </c>
      <c r="E43" s="11">
        <v>71395</v>
      </c>
      <c r="F43" s="11">
        <v>66819</v>
      </c>
      <c r="G43" s="11">
        <v>68281</v>
      </c>
      <c r="H43" s="16">
        <v>0.59944404351428704</v>
      </c>
      <c r="I43" s="16">
        <v>0.66181256291995405</v>
      </c>
      <c r="J43" s="16">
        <v>0.66998554831928803</v>
      </c>
      <c r="K43" s="16">
        <v>0.58754374549355504</v>
      </c>
      <c r="L43" s="16">
        <v>0.429159543443282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16636</v>
      </c>
      <c r="D44" s="8">
        <v>24333</v>
      </c>
      <c r="E44" s="8">
        <v>23778</v>
      </c>
      <c r="F44" s="8">
        <v>16720</v>
      </c>
      <c r="G44" s="8">
        <v>13389</v>
      </c>
      <c r="H44" s="15">
        <v>0.148219424620676</v>
      </c>
      <c r="I44" s="15">
        <v>0.189895348020509</v>
      </c>
      <c r="J44" s="15">
        <v>0.223137703871924</v>
      </c>
      <c r="K44" s="15">
        <v>0.14702003059986299</v>
      </c>
      <c r="L44" s="15">
        <v>8.4152504022526206E-2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16685</v>
      </c>
      <c r="D46" s="8">
        <v>18942</v>
      </c>
      <c r="E46" s="8">
        <v>20931</v>
      </c>
      <c r="F46" s="8">
        <v>15294</v>
      </c>
      <c r="G46" s="8">
        <v>20159</v>
      </c>
      <c r="H46" s="15">
        <v>0.14865599301490601</v>
      </c>
      <c r="I46" s="15">
        <v>0.14782384754056099</v>
      </c>
      <c r="J46" s="15">
        <v>0.19642086297179101</v>
      </c>
      <c r="K46" s="15">
        <v>0.13448112129152501</v>
      </c>
      <c r="L46" s="15">
        <v>0.12670328841512499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17203</v>
      </c>
      <c r="D47" s="11">
        <v>26147</v>
      </c>
      <c r="E47" s="11">
        <v>32595</v>
      </c>
      <c r="F47" s="11">
        <v>40463</v>
      </c>
      <c r="G47" s="11">
        <v>37860</v>
      </c>
      <c r="H47" s="16">
        <v>0.15327114461105301</v>
      </c>
      <c r="I47" s="16">
        <v>0.204051849944201</v>
      </c>
      <c r="J47" s="16">
        <v>0.30587826805052498</v>
      </c>
      <c r="K47" s="16">
        <v>0.355793749890087</v>
      </c>
      <c r="L47" s="16">
        <v>0.23795756234915499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42492</v>
      </c>
      <c r="D48" s="8">
        <v>52001</v>
      </c>
      <c r="E48" s="8">
        <v>47592</v>
      </c>
      <c r="F48" s="8">
        <v>50219</v>
      </c>
      <c r="G48" s="8">
        <v>48787</v>
      </c>
      <c r="H48" s="15">
        <v>0.37858498382915001</v>
      </c>
      <c r="I48" s="15">
        <v>0.40581712047073898</v>
      </c>
      <c r="J48" s="15">
        <v>0.44661323924100499</v>
      </c>
      <c r="K48" s="15">
        <v>0.441578882577423</v>
      </c>
      <c r="L48" s="15">
        <v>0.30663591110217198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23307</v>
      </c>
      <c r="D49" s="11">
        <v>43103</v>
      </c>
      <c r="E49" s="11">
        <v>18603</v>
      </c>
      <c r="F49" s="11">
        <v>14048</v>
      </c>
      <c r="G49" s="11">
        <v>11300</v>
      </c>
      <c r="H49" s="16">
        <v>0.20765509314944</v>
      </c>
      <c r="I49" s="16">
        <v>0.33637690320667402</v>
      </c>
      <c r="J49" s="16">
        <v>0.17457442615566501</v>
      </c>
      <c r="K49" s="16">
        <v>0.123524963508784</v>
      </c>
      <c r="L49" s="16">
        <v>7.1022727272727307E-2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5460</v>
      </c>
      <c r="D50" s="8">
        <v>7948</v>
      </c>
      <c r="E50" s="8">
        <v>6640</v>
      </c>
      <c r="F50" s="8">
        <v>4262</v>
      </c>
      <c r="G50" s="8">
        <v>1490</v>
      </c>
      <c r="H50" s="15">
        <v>4.8646192499933197E-2</v>
      </c>
      <c r="I50" s="15">
        <v>6.20263932136196E-2</v>
      </c>
      <c r="J50" s="15">
        <v>6.2311142808881198E-2</v>
      </c>
      <c r="K50" s="15">
        <v>3.7476038900515297E-2</v>
      </c>
      <c r="L50" s="15">
        <v>9.3649436846339508E-3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22836</v>
      </c>
      <c r="D51" s="11">
        <v>24378</v>
      </c>
      <c r="E51" s="11">
        <v>23994</v>
      </c>
      <c r="F51" s="11">
        <v>11042</v>
      </c>
      <c r="G51" s="11">
        <v>12363</v>
      </c>
      <c r="H51" s="16">
        <v>0.203458690829391</v>
      </c>
      <c r="I51" s="16">
        <v>0.190246529159741</v>
      </c>
      <c r="J51" s="16">
        <v>0.22516469285486401</v>
      </c>
      <c r="K51" s="16">
        <v>9.7093013031320896E-2</v>
      </c>
      <c r="L51" s="16">
        <v>7.7703891794046701E-2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32128</v>
      </c>
      <c r="D53" s="11">
        <v>38799</v>
      </c>
      <c r="E53" s="11">
        <v>56607</v>
      </c>
      <c r="F53" s="11">
        <v>28994</v>
      </c>
      <c r="G53" s="11">
        <v>30319</v>
      </c>
      <c r="H53" s="16">
        <v>0.28624631366993603</v>
      </c>
      <c r="I53" s="16">
        <v>0.30278837824549898</v>
      </c>
      <c r="J53" s="16">
        <v>0.53121187665396696</v>
      </c>
      <c r="K53" s="16">
        <v>0.25494609851748901</v>
      </c>
      <c r="L53" s="16">
        <v>0.19056089098954099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3623</v>
      </c>
      <c r="D54" s="8">
        <v>3697</v>
      </c>
      <c r="E54" s="8">
        <v>13601</v>
      </c>
      <c r="F54" s="8">
        <v>4844</v>
      </c>
      <c r="G54" s="8">
        <v>3602</v>
      </c>
      <c r="H54" s="15">
        <v>3.2279332495834798E-2</v>
      </c>
      <c r="I54" s="15">
        <v>2.88514815942063E-2</v>
      </c>
      <c r="J54" s="15">
        <v>0.12763461646740901</v>
      </c>
      <c r="K54" s="15">
        <v>4.2593602166610997E-2</v>
      </c>
      <c r="L54" s="15">
        <v>2.2639279967819802E-2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3" t="s">
        <v>34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3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108103</v>
      </c>
      <c r="D60" s="11">
        <v>109981</v>
      </c>
      <c r="E60" s="11">
        <v>97362</v>
      </c>
      <c r="F60" s="11">
        <v>111972</v>
      </c>
      <c r="G60" s="11">
        <v>165835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31606</v>
      </c>
      <c r="D61" s="8">
        <v>30687</v>
      </c>
      <c r="E61" s="8">
        <v>48710</v>
      </c>
      <c r="F61" s="8">
        <v>24107</v>
      </c>
      <c r="G61" s="8">
        <v>22566</v>
      </c>
      <c r="H61" s="15">
        <v>0.292369314450108</v>
      </c>
      <c r="I61" s="15">
        <v>0.27902092179558302</v>
      </c>
      <c r="J61" s="15">
        <v>0.50029785748033095</v>
      </c>
      <c r="K61" s="15">
        <v>0.21529489515236</v>
      </c>
      <c r="L61" s="15">
        <v>0.13607501432146399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30754</v>
      </c>
      <c r="D62" s="11">
        <v>30105</v>
      </c>
      <c r="E62" s="11">
        <v>42681</v>
      </c>
      <c r="F62" s="11">
        <v>21603</v>
      </c>
      <c r="G62" s="11">
        <v>21201</v>
      </c>
      <c r="H62" s="16">
        <v>0.28448794205526201</v>
      </c>
      <c r="I62" s="16">
        <v>0.27372909866249601</v>
      </c>
      <c r="J62" s="16">
        <v>0.43837431441424801</v>
      </c>
      <c r="K62" s="16">
        <v>0.19293216161183199</v>
      </c>
      <c r="L62" s="16">
        <v>0.127843941266922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852</v>
      </c>
      <c r="D63" s="8">
        <v>582</v>
      </c>
      <c r="E63" s="8">
        <v>6029</v>
      </c>
      <c r="F63" s="8">
        <v>2504</v>
      </c>
      <c r="G63" s="8">
        <v>1365</v>
      </c>
      <c r="H63" s="15">
        <v>7.8813723948456607E-3</v>
      </c>
      <c r="I63" s="15">
        <v>5.29182313308662E-3</v>
      </c>
      <c r="J63" s="15">
        <v>6.1923543066083303E-2</v>
      </c>
      <c r="K63" s="15">
        <v>2.2362733540528E-2</v>
      </c>
      <c r="L63" s="15">
        <v>8.2310730545421696E-3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35758</v>
      </c>
      <c r="D64" s="11">
        <v>42010</v>
      </c>
      <c r="E64" s="11">
        <v>15221</v>
      </c>
      <c r="F64" s="11">
        <v>41019</v>
      </c>
      <c r="G64" s="11">
        <v>50605</v>
      </c>
      <c r="H64" s="16">
        <v>0.33077712921935598</v>
      </c>
      <c r="I64" s="16">
        <v>0.381975068420909</v>
      </c>
      <c r="J64" s="16">
        <v>0.156334093383456</v>
      </c>
      <c r="K64" s="16">
        <v>0.36633265459221898</v>
      </c>
      <c r="L64" s="16">
        <v>0.305152712033045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4650</v>
      </c>
      <c r="D65" s="8">
        <v>8716</v>
      </c>
      <c r="E65" s="8">
        <v>11624</v>
      </c>
      <c r="F65" s="8">
        <v>7696</v>
      </c>
      <c r="G65" s="8">
        <v>8726</v>
      </c>
      <c r="H65" s="15">
        <v>4.30145324366576E-2</v>
      </c>
      <c r="I65" s="15">
        <v>7.9250052281757799E-2</v>
      </c>
      <c r="J65" s="15">
        <v>0.119389494874797</v>
      </c>
      <c r="K65" s="15">
        <v>6.8731468581431102E-2</v>
      </c>
      <c r="L65" s="15">
        <v>5.2618566647571398E-2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36089</v>
      </c>
      <c r="D66" s="11">
        <v>28568</v>
      </c>
      <c r="E66" s="11">
        <v>21807</v>
      </c>
      <c r="F66" s="11">
        <v>39150</v>
      </c>
      <c r="G66" s="11">
        <v>83938</v>
      </c>
      <c r="H66" s="16">
        <v>0.33383902389387898</v>
      </c>
      <c r="I66" s="16">
        <v>0.25975395750175001</v>
      </c>
      <c r="J66" s="16">
        <v>0.223978554261416</v>
      </c>
      <c r="K66" s="16">
        <v>0.34964098167398999</v>
      </c>
      <c r="L66" s="16">
        <v>0.50615370699791995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67364</v>
      </c>
      <c r="D68" s="11">
        <v>72697</v>
      </c>
      <c r="E68" s="11">
        <v>63931</v>
      </c>
      <c r="F68" s="11">
        <v>65126</v>
      </c>
      <c r="G68" s="11">
        <v>73171</v>
      </c>
      <c r="H68" s="16">
        <v>0.62314644366946303</v>
      </c>
      <c r="I68" s="16">
        <v>0.66099599021649202</v>
      </c>
      <c r="J68" s="16">
        <v>0.65663195086378701</v>
      </c>
      <c r="K68" s="16">
        <v>0.58162754974457898</v>
      </c>
      <c r="L68" s="16">
        <v>0.44122772635450902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13998</v>
      </c>
      <c r="D69" s="8">
        <v>19205</v>
      </c>
      <c r="E69" s="8">
        <v>21465</v>
      </c>
      <c r="F69" s="8">
        <v>20908</v>
      </c>
      <c r="G69" s="8">
        <v>15485</v>
      </c>
      <c r="H69" s="15">
        <v>0.129487618289964</v>
      </c>
      <c r="I69" s="15">
        <v>0.17462107091224799</v>
      </c>
      <c r="J69" s="15">
        <v>0.22046589018302801</v>
      </c>
      <c r="K69" s="15">
        <v>0.186725252741757</v>
      </c>
      <c r="L69" s="15">
        <v>9.3375945970392296E-2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14040</v>
      </c>
      <c r="D71" s="8">
        <v>17782</v>
      </c>
      <c r="E71" s="8">
        <v>15642</v>
      </c>
      <c r="F71" s="8">
        <v>19938</v>
      </c>
      <c r="G71" s="8">
        <v>21494</v>
      </c>
      <c r="H71" s="15">
        <v>0.12987613664745701</v>
      </c>
      <c r="I71" s="15">
        <v>0.161682472427056</v>
      </c>
      <c r="J71" s="15">
        <v>0.16065816232205599</v>
      </c>
      <c r="K71" s="15">
        <v>0.178062372736041</v>
      </c>
      <c r="L71" s="15">
        <v>0.129610757680827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14758</v>
      </c>
      <c r="D72" s="11">
        <v>20837</v>
      </c>
      <c r="E72" s="11">
        <v>28259</v>
      </c>
      <c r="F72" s="11">
        <v>40151</v>
      </c>
      <c r="G72" s="11">
        <v>40614</v>
      </c>
      <c r="H72" s="16">
        <v>0.13651795047316001</v>
      </c>
      <c r="I72" s="16">
        <v>0.189459997635955</v>
      </c>
      <c r="J72" s="16">
        <v>0.290246708161295</v>
      </c>
      <c r="K72" s="16">
        <v>0.358580716607723</v>
      </c>
      <c r="L72" s="16">
        <v>0.24490608134591599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48019</v>
      </c>
      <c r="D73" s="8">
        <v>48726</v>
      </c>
      <c r="E73" s="8">
        <v>41503</v>
      </c>
      <c r="F73" s="8">
        <v>48385</v>
      </c>
      <c r="G73" s="8">
        <v>51126</v>
      </c>
      <c r="H73" s="15">
        <v>0.44419673829588502</v>
      </c>
      <c r="I73" s="15">
        <v>0.44304016148243802</v>
      </c>
      <c r="J73" s="15">
        <v>0.426275138144245</v>
      </c>
      <c r="K73" s="15">
        <v>0.432116957810881</v>
      </c>
      <c r="L73" s="15">
        <v>0.308294389001116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20529</v>
      </c>
      <c r="D74" s="11">
        <v>36572</v>
      </c>
      <c r="E74" s="11">
        <v>18581</v>
      </c>
      <c r="F74" s="11">
        <v>15709</v>
      </c>
      <c r="G74" s="11">
        <v>13050</v>
      </c>
      <c r="H74" s="16">
        <v>0.189902222880031</v>
      </c>
      <c r="I74" s="16">
        <v>0.33253016430110699</v>
      </c>
      <c r="J74" s="16">
        <v>0.190844477311477</v>
      </c>
      <c r="K74" s="16">
        <v>0.140294002071947</v>
      </c>
      <c r="L74" s="16">
        <v>7.8692676455513005E-2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4432</v>
      </c>
      <c r="D75" s="8">
        <v>7432</v>
      </c>
      <c r="E75" s="8">
        <v>7054</v>
      </c>
      <c r="F75" s="8">
        <v>3525</v>
      </c>
      <c r="G75" s="8">
        <v>2042</v>
      </c>
      <c r="H75" s="15">
        <v>4.09979371525305E-2</v>
      </c>
      <c r="I75" s="15">
        <v>6.7575308462370795E-2</v>
      </c>
      <c r="J75" s="15">
        <v>7.2451264353649306E-2</v>
      </c>
      <c r="K75" s="15">
        <v>3.14810845568535E-2</v>
      </c>
      <c r="L75" s="15">
        <v>1.2313444085989099E-2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21345</v>
      </c>
      <c r="D76" s="11">
        <v>17628</v>
      </c>
      <c r="E76" s="11">
        <v>25124</v>
      </c>
      <c r="F76" s="11">
        <v>13234</v>
      </c>
      <c r="G76" s="11">
        <v>14815</v>
      </c>
      <c r="H76" s="16">
        <v>0.19745057953988299</v>
      </c>
      <c r="I76" s="16">
        <v>0.16028223056709801</v>
      </c>
      <c r="J76" s="16">
        <v>0.25804728744274003</v>
      </c>
      <c r="K76" s="16">
        <v>0.11819026185117699</v>
      </c>
      <c r="L76" s="16">
        <v>8.9335785569994303E-2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36256</v>
      </c>
      <c r="D78" s="11">
        <v>39403</v>
      </c>
      <c r="E78" s="11">
        <v>60334</v>
      </c>
      <c r="F78" s="11">
        <v>31803</v>
      </c>
      <c r="G78" s="11">
        <v>31292</v>
      </c>
      <c r="H78" s="16">
        <v>0.33538384688676498</v>
      </c>
      <c r="I78" s="16">
        <v>0.35827097407734099</v>
      </c>
      <c r="J78" s="16">
        <v>0.61968735235512795</v>
      </c>
      <c r="K78" s="16">
        <v>0.28402636373379098</v>
      </c>
      <c r="L78" s="16">
        <v>0.18869358096903599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3301</v>
      </c>
      <c r="D79" s="8">
        <v>3068</v>
      </c>
      <c r="E79" s="8">
        <v>17743</v>
      </c>
      <c r="F79" s="8">
        <v>5222</v>
      </c>
      <c r="G79" s="8">
        <v>2644</v>
      </c>
      <c r="H79" s="15">
        <v>3.0535692811485299E-2</v>
      </c>
      <c r="I79" s="15">
        <v>2.78957274438312E-2</v>
      </c>
      <c r="J79" s="15">
        <v>0.18223742322466699</v>
      </c>
      <c r="K79" s="15">
        <v>4.6636659164791198E-2</v>
      </c>
      <c r="L79" s="15">
        <v>1.5943558356197401E-2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3" t="s">
        <v>34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3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33356</v>
      </c>
      <c r="D85" s="11">
        <v>37526</v>
      </c>
      <c r="E85" s="11">
        <v>20166</v>
      </c>
      <c r="F85" s="11">
        <v>25850</v>
      </c>
      <c r="G85" s="11">
        <v>28884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12722</v>
      </c>
      <c r="D86" s="8">
        <v>11895</v>
      </c>
      <c r="E86" s="8">
        <v>9060</v>
      </c>
      <c r="F86" s="8">
        <v>7182</v>
      </c>
      <c r="G86" s="8">
        <v>2483</v>
      </c>
      <c r="H86" s="15">
        <v>0.38140064755965902</v>
      </c>
      <c r="I86" s="15">
        <v>0.316980227042584</v>
      </c>
      <c r="J86" s="15">
        <v>0.44927105028265402</v>
      </c>
      <c r="K86" s="15">
        <v>0.277833655705996</v>
      </c>
      <c r="L86" s="15">
        <v>8.59645478465587E-2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12722</v>
      </c>
      <c r="D87" s="11">
        <v>11895</v>
      </c>
      <c r="E87" s="11">
        <v>8684</v>
      </c>
      <c r="F87" s="11">
        <v>6760</v>
      </c>
      <c r="G87" s="11">
        <v>2320</v>
      </c>
      <c r="H87" s="16">
        <v>0.38140064755965902</v>
      </c>
      <c r="I87" s="16">
        <v>0.316980227042584</v>
      </c>
      <c r="J87" s="16">
        <v>0.43062580581176202</v>
      </c>
      <c r="K87" s="16">
        <v>0.26150870406189602</v>
      </c>
      <c r="L87" s="16">
        <v>8.0321285140562304E-2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0</v>
      </c>
      <c r="D88" s="8">
        <v>0</v>
      </c>
      <c r="E88" s="8">
        <v>376</v>
      </c>
      <c r="F88" s="8">
        <v>422</v>
      </c>
      <c r="G88" s="8">
        <v>163</v>
      </c>
      <c r="H88" s="15">
        <v>0</v>
      </c>
      <c r="I88" s="15">
        <v>0</v>
      </c>
      <c r="J88" s="15">
        <v>1.8645244470891598E-2</v>
      </c>
      <c r="K88" s="15">
        <v>1.63249516441006E-2</v>
      </c>
      <c r="L88" s="15">
        <v>5.6432627059963998E-3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14660</v>
      </c>
      <c r="D89" s="11">
        <v>18571</v>
      </c>
      <c r="E89" s="11">
        <v>5194</v>
      </c>
      <c r="F89" s="11">
        <v>11771</v>
      </c>
      <c r="G89" s="11">
        <v>11466</v>
      </c>
      <c r="H89" s="16">
        <v>0.43950113922532702</v>
      </c>
      <c r="I89" s="16">
        <v>0.49488354740713097</v>
      </c>
      <c r="J89" s="16">
        <v>0.25756223346226298</v>
      </c>
      <c r="K89" s="16">
        <v>0.45535783365570598</v>
      </c>
      <c r="L89" s="16">
        <v>0.39696717906107198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1454</v>
      </c>
      <c r="D90" s="8">
        <v>2160</v>
      </c>
      <c r="E90" s="8">
        <v>2452</v>
      </c>
      <c r="F90" s="8">
        <v>0</v>
      </c>
      <c r="G90" s="8">
        <v>1765</v>
      </c>
      <c r="H90" s="15">
        <v>4.3590358556181798E-2</v>
      </c>
      <c r="I90" s="15">
        <v>5.7560091669775597E-2</v>
      </c>
      <c r="J90" s="15">
        <v>0.12159079638996299</v>
      </c>
      <c r="K90" s="15">
        <v>0</v>
      </c>
      <c r="L90" s="15">
        <v>6.1106494945298399E-2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4520</v>
      </c>
      <c r="D91" s="11">
        <v>4900</v>
      </c>
      <c r="E91" s="11">
        <v>3460</v>
      </c>
      <c r="F91" s="11">
        <v>6897</v>
      </c>
      <c r="G91" s="11">
        <v>13170</v>
      </c>
      <c r="H91" s="16">
        <v>0.135507854658832</v>
      </c>
      <c r="I91" s="16">
        <v>0.13057613388051001</v>
      </c>
      <c r="J91" s="16">
        <v>0.17157591986512</v>
      </c>
      <c r="K91" s="16">
        <v>0.26680851063829802</v>
      </c>
      <c r="L91" s="16">
        <v>0.45596177814707101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27382</v>
      </c>
      <c r="D93" s="11">
        <v>30466</v>
      </c>
      <c r="E93" s="11">
        <v>14254</v>
      </c>
      <c r="F93" s="11">
        <v>18953</v>
      </c>
      <c r="G93" s="11">
        <v>13949</v>
      </c>
      <c r="H93" s="16">
        <v>0.82090178678498604</v>
      </c>
      <c r="I93" s="16">
        <v>0.81186377444971503</v>
      </c>
      <c r="J93" s="16">
        <v>0.70683328374491705</v>
      </c>
      <c r="K93" s="16">
        <v>0.73319148936170198</v>
      </c>
      <c r="L93" s="16">
        <v>0.48293172690763098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7332</v>
      </c>
      <c r="D94" s="8">
        <v>12183</v>
      </c>
      <c r="E94" s="8">
        <v>5046</v>
      </c>
      <c r="F94" s="8">
        <v>7840</v>
      </c>
      <c r="G94" s="8">
        <v>3171</v>
      </c>
      <c r="H94" s="15">
        <v>0.21981052884038901</v>
      </c>
      <c r="I94" s="15">
        <v>0.32465490593188701</v>
      </c>
      <c r="J94" s="15">
        <v>0.25022314787265698</v>
      </c>
      <c r="K94" s="15">
        <v>0.303288201160542</v>
      </c>
      <c r="L94" s="15">
        <v>0.10978396343996701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10099</v>
      </c>
      <c r="D96" s="8">
        <v>9707</v>
      </c>
      <c r="E96" s="8">
        <v>5262</v>
      </c>
      <c r="F96" s="8">
        <v>8590</v>
      </c>
      <c r="G96" s="8">
        <v>6839</v>
      </c>
      <c r="H96" s="15">
        <v>0.302764120398129</v>
      </c>
      <c r="I96" s="15">
        <v>0.258673986036348</v>
      </c>
      <c r="J96" s="15">
        <v>0.26093424576018998</v>
      </c>
      <c r="K96" s="15">
        <v>0.33230174081237901</v>
      </c>
      <c r="L96" s="15">
        <v>0.236774684946683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3938</v>
      </c>
      <c r="D97" s="11">
        <v>5791</v>
      </c>
      <c r="E97" s="11">
        <v>5865</v>
      </c>
      <c r="F97" s="11">
        <v>11304</v>
      </c>
      <c r="G97" s="11">
        <v>6521</v>
      </c>
      <c r="H97" s="16">
        <v>0.118059719390814</v>
      </c>
      <c r="I97" s="16">
        <v>0.154319671694292</v>
      </c>
      <c r="J97" s="16">
        <v>0.29083606069622098</v>
      </c>
      <c r="K97" s="16">
        <v>0.43729206963249501</v>
      </c>
      <c r="L97" s="16">
        <v>0.22576512948345101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16865</v>
      </c>
      <c r="D98" s="8">
        <v>17940</v>
      </c>
      <c r="E98" s="8">
        <v>8609</v>
      </c>
      <c r="F98" s="8">
        <v>13723</v>
      </c>
      <c r="G98" s="8">
        <v>7859</v>
      </c>
      <c r="H98" s="15">
        <v>0.50560618779230104</v>
      </c>
      <c r="I98" s="15">
        <v>0.47806853914619202</v>
      </c>
      <c r="J98" s="15">
        <v>0.426906674600813</v>
      </c>
      <c r="K98" s="15">
        <v>0.53087040618955506</v>
      </c>
      <c r="L98" s="15">
        <v>0.272088353413655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9633</v>
      </c>
      <c r="D99" s="11">
        <v>21247</v>
      </c>
      <c r="E99" s="11">
        <v>2717</v>
      </c>
      <c r="F99" s="11">
        <v>3457</v>
      </c>
      <c r="G99" s="11">
        <v>2214</v>
      </c>
      <c r="H99" s="16">
        <v>0.28879362033817002</v>
      </c>
      <c r="I99" s="16">
        <v>0.56619410542024196</v>
      </c>
      <c r="J99" s="16">
        <v>0.13473172666864999</v>
      </c>
      <c r="K99" s="16">
        <v>0.13373307543520299</v>
      </c>
      <c r="L99" s="16">
        <v>7.6651433319484805E-2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4845</v>
      </c>
      <c r="D100" s="8">
        <v>6160</v>
      </c>
      <c r="E100" s="8">
        <v>4518</v>
      </c>
      <c r="F100" s="8">
        <v>1595</v>
      </c>
      <c r="G100" s="8">
        <v>840</v>
      </c>
      <c r="H100" s="15">
        <v>0.14525122916416799</v>
      </c>
      <c r="I100" s="15">
        <v>0.16415285402121199</v>
      </c>
      <c r="J100" s="15">
        <v>0.224040464147575</v>
      </c>
      <c r="K100" s="15">
        <v>6.1702127659574502E-2</v>
      </c>
      <c r="L100" s="15">
        <v>2.9081844619858702E-2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5902</v>
      </c>
      <c r="D101" s="11">
        <v>6288</v>
      </c>
      <c r="E101" s="11">
        <v>5013</v>
      </c>
      <c r="F101" s="11">
        <v>4406</v>
      </c>
      <c r="G101" s="11">
        <v>1008</v>
      </c>
      <c r="H101" s="16">
        <v>0.17693968101690899</v>
      </c>
      <c r="I101" s="16">
        <v>0.16756382241645801</v>
      </c>
      <c r="J101" s="16">
        <v>0.24858673013983901</v>
      </c>
      <c r="K101" s="16">
        <v>0.17044487427466201</v>
      </c>
      <c r="L101" s="16">
        <v>3.4898213543830499E-2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14176</v>
      </c>
      <c r="D103" s="11">
        <v>14055</v>
      </c>
      <c r="E103" s="11">
        <v>11512</v>
      </c>
      <c r="F103" s="11">
        <v>7182</v>
      </c>
      <c r="G103" s="11">
        <v>4248</v>
      </c>
      <c r="H103" s="16">
        <v>0.42499100611584101</v>
      </c>
      <c r="I103" s="16">
        <v>0.37454031871235899</v>
      </c>
      <c r="J103" s="16">
        <v>0.57086184667261697</v>
      </c>
      <c r="K103" s="16">
        <v>0.277833655705996</v>
      </c>
      <c r="L103" s="16">
        <v>0.14707104279185701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246</v>
      </c>
      <c r="D104" s="8">
        <v>1042</v>
      </c>
      <c r="E104" s="8">
        <v>3076</v>
      </c>
      <c r="F104" s="8">
        <v>1614</v>
      </c>
      <c r="G104" s="8">
        <v>326</v>
      </c>
      <c r="H104" s="15">
        <v>7.37498501019307E-3</v>
      </c>
      <c r="I104" s="15">
        <v>2.7767414592549201E-2</v>
      </c>
      <c r="J104" s="15">
        <v>0.15253396806506</v>
      </c>
      <c r="K104" s="15">
        <v>6.24371373307544E-2</v>
      </c>
      <c r="L104" s="15">
        <v>1.12865254119928E-2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3" t="s">
        <v>34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3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186986</v>
      </c>
      <c r="D110" s="11">
        <v>200594</v>
      </c>
      <c r="E110" s="11">
        <v>183758</v>
      </c>
      <c r="F110" s="11">
        <v>199848</v>
      </c>
      <c r="G110" s="11">
        <v>296055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46411</v>
      </c>
      <c r="D111" s="8">
        <v>50626</v>
      </c>
      <c r="E111" s="8">
        <v>84782</v>
      </c>
      <c r="F111" s="8">
        <v>40225</v>
      </c>
      <c r="G111" s="8">
        <v>42682</v>
      </c>
      <c r="H111" s="15">
        <v>0.24820574802391601</v>
      </c>
      <c r="I111" s="15">
        <v>0.25238043012253603</v>
      </c>
      <c r="J111" s="15">
        <v>0.46137855222629798</v>
      </c>
      <c r="K111" s="15">
        <v>0.201277971258156</v>
      </c>
      <c r="L111" s="15">
        <v>0.144169157757849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44991</v>
      </c>
      <c r="D112" s="11">
        <v>48684</v>
      </c>
      <c r="E112" s="11">
        <v>74068</v>
      </c>
      <c r="F112" s="11">
        <v>37036</v>
      </c>
      <c r="G112" s="11">
        <v>39584</v>
      </c>
      <c r="H112" s="16">
        <v>0.24061159659011899</v>
      </c>
      <c r="I112" s="16">
        <v>0.24269918342522701</v>
      </c>
      <c r="J112" s="16">
        <v>0.40307360767966599</v>
      </c>
      <c r="K112" s="16">
        <v>0.185320843841319</v>
      </c>
      <c r="L112" s="16">
        <v>0.13370488591646801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1420</v>
      </c>
      <c r="D113" s="8">
        <v>1942</v>
      </c>
      <c r="E113" s="8">
        <v>10714</v>
      </c>
      <c r="F113" s="8">
        <v>3189</v>
      </c>
      <c r="G113" s="8">
        <v>3098</v>
      </c>
      <c r="H113" s="15">
        <v>7.59415143379718E-3</v>
      </c>
      <c r="I113" s="15">
        <v>9.6812466973089893E-3</v>
      </c>
      <c r="J113" s="15">
        <v>5.8304944546632001E-2</v>
      </c>
      <c r="K113" s="15">
        <v>1.5957127416836799E-2</v>
      </c>
      <c r="L113" s="15">
        <v>1.0464271841380801E-2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60852</v>
      </c>
      <c r="D114" s="11">
        <v>76409</v>
      </c>
      <c r="E114" s="11">
        <v>36290</v>
      </c>
      <c r="F114" s="11">
        <v>72767</v>
      </c>
      <c r="G114" s="11">
        <v>84821</v>
      </c>
      <c r="H114" s="16">
        <v>0.32543612890804702</v>
      </c>
      <c r="I114" s="16">
        <v>0.380913686351536</v>
      </c>
      <c r="J114" s="16">
        <v>0.19748800052242599</v>
      </c>
      <c r="K114" s="16">
        <v>0.36411172491093202</v>
      </c>
      <c r="L114" s="16">
        <v>0.28650419685531398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7797</v>
      </c>
      <c r="D115" s="8">
        <v>13521</v>
      </c>
      <c r="E115" s="8">
        <v>20647</v>
      </c>
      <c r="F115" s="8">
        <v>13390</v>
      </c>
      <c r="G115" s="8">
        <v>14681</v>
      </c>
      <c r="H115" s="15">
        <v>4.1698308964307498E-2</v>
      </c>
      <c r="I115" s="15">
        <v>6.7404807721068397E-2</v>
      </c>
      <c r="J115" s="15">
        <v>0.112359733997976</v>
      </c>
      <c r="K115" s="15">
        <v>6.7000920699731806E-2</v>
      </c>
      <c r="L115" s="15">
        <v>4.9588758845484797E-2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71926</v>
      </c>
      <c r="D116" s="11">
        <v>60038</v>
      </c>
      <c r="E116" s="11">
        <v>42039</v>
      </c>
      <c r="F116" s="11">
        <v>73466</v>
      </c>
      <c r="G116" s="11">
        <v>153871</v>
      </c>
      <c r="H116" s="16">
        <v>0.38465981410373001</v>
      </c>
      <c r="I116" s="16">
        <v>0.29930107580485998</v>
      </c>
      <c r="J116" s="16">
        <v>0.22877371325330101</v>
      </c>
      <c r="K116" s="16">
        <v>0.36760938313118002</v>
      </c>
      <c r="L116" s="16">
        <v>0.519737886541352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107263</v>
      </c>
      <c r="D118" s="11">
        <v>127035</v>
      </c>
      <c r="E118" s="11">
        <v>121072</v>
      </c>
      <c r="F118" s="11">
        <v>112992</v>
      </c>
      <c r="G118" s="11">
        <v>127503</v>
      </c>
      <c r="H118" s="16">
        <v>0.573641876931963</v>
      </c>
      <c r="I118" s="16">
        <v>0.63329411647407197</v>
      </c>
      <c r="J118" s="16">
        <v>0.65886655274872397</v>
      </c>
      <c r="K118" s="16">
        <v>0.56538969616908896</v>
      </c>
      <c r="L118" s="16">
        <v>0.43067335461316297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23302</v>
      </c>
      <c r="D119" s="8">
        <v>31355</v>
      </c>
      <c r="E119" s="8">
        <v>40197</v>
      </c>
      <c r="F119" s="8">
        <v>29788</v>
      </c>
      <c r="G119" s="8">
        <v>25703</v>
      </c>
      <c r="H119" s="15">
        <v>0.124618955429818</v>
      </c>
      <c r="I119" s="15">
        <v>0.156310757051557</v>
      </c>
      <c r="J119" s="15">
        <v>0.218749659878754</v>
      </c>
      <c r="K119" s="15">
        <v>0.14905328049317501</v>
      </c>
      <c r="L119" s="15">
        <v>8.6818327675600798E-2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20626</v>
      </c>
      <c r="D121" s="8">
        <v>27017</v>
      </c>
      <c r="E121" s="8">
        <v>31311</v>
      </c>
      <c r="F121" s="8">
        <v>26642</v>
      </c>
      <c r="G121" s="8">
        <v>34814</v>
      </c>
      <c r="H121" s="15">
        <v>0.110307723572888</v>
      </c>
      <c r="I121" s="15">
        <v>0.13468498559278899</v>
      </c>
      <c r="J121" s="15">
        <v>0.17039258154747</v>
      </c>
      <c r="K121" s="15">
        <v>0.13331131660061599</v>
      </c>
      <c r="L121" s="15">
        <v>0.117593014811437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28023</v>
      </c>
      <c r="D122" s="11">
        <v>41193</v>
      </c>
      <c r="E122" s="11">
        <v>54989</v>
      </c>
      <c r="F122" s="11">
        <v>69310</v>
      </c>
      <c r="G122" s="11">
        <v>71953</v>
      </c>
      <c r="H122" s="16">
        <v>0.14986683495021</v>
      </c>
      <c r="I122" s="16">
        <v>0.205355095366761</v>
      </c>
      <c r="J122" s="16">
        <v>0.29924683551192299</v>
      </c>
      <c r="K122" s="16">
        <v>0.34681357831952297</v>
      </c>
      <c r="L122" s="16">
        <v>0.24303930013004299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73646</v>
      </c>
      <c r="D123" s="8">
        <v>82787</v>
      </c>
      <c r="E123" s="8">
        <v>80486</v>
      </c>
      <c r="F123" s="8">
        <v>84881</v>
      </c>
      <c r="G123" s="8">
        <v>92054</v>
      </c>
      <c r="H123" s="15">
        <v>0.393858363727766</v>
      </c>
      <c r="I123" s="15">
        <v>0.41270925351705401</v>
      </c>
      <c r="J123" s="15">
        <v>0.43799997823224002</v>
      </c>
      <c r="K123" s="15">
        <v>0.42472779312277298</v>
      </c>
      <c r="L123" s="15">
        <v>0.31093546807181099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34203</v>
      </c>
      <c r="D124" s="11">
        <v>58428</v>
      </c>
      <c r="E124" s="11">
        <v>34467</v>
      </c>
      <c r="F124" s="11">
        <v>26300</v>
      </c>
      <c r="G124" s="11">
        <v>22136</v>
      </c>
      <c r="H124" s="16">
        <v>0.18291743766912999</v>
      </c>
      <c r="I124" s="16">
        <v>0.291274913506885</v>
      </c>
      <c r="J124" s="16">
        <v>0.18756734400679201</v>
      </c>
      <c r="K124" s="16">
        <v>0.131600016012169</v>
      </c>
      <c r="L124" s="16">
        <v>7.4769890729763103E-2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5047</v>
      </c>
      <c r="D125" s="8">
        <v>9220</v>
      </c>
      <c r="E125" s="8">
        <v>9176</v>
      </c>
      <c r="F125" s="8">
        <v>6192</v>
      </c>
      <c r="G125" s="8">
        <v>2692</v>
      </c>
      <c r="H125" s="15">
        <v>2.6991325553784799E-2</v>
      </c>
      <c r="I125" s="15">
        <v>4.5963488439335197E-2</v>
      </c>
      <c r="J125" s="15">
        <v>4.9935240914681302E-2</v>
      </c>
      <c r="K125" s="15">
        <v>3.0983547496097E-2</v>
      </c>
      <c r="L125" s="15">
        <v>9.0929050345374997E-3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38279</v>
      </c>
      <c r="D126" s="11">
        <v>35718</v>
      </c>
      <c r="E126" s="11">
        <v>44105</v>
      </c>
      <c r="F126" s="11">
        <v>19870</v>
      </c>
      <c r="G126" s="11">
        <v>26170</v>
      </c>
      <c r="H126" s="16">
        <v>0.20471586108050899</v>
      </c>
      <c r="I126" s="16">
        <v>0.17806115835967201</v>
      </c>
      <c r="J126" s="16">
        <v>0.24001676117502399</v>
      </c>
      <c r="K126" s="16">
        <v>9.9425563428205396E-2</v>
      </c>
      <c r="L126" s="16">
        <v>8.8395737278546202E-2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54208</v>
      </c>
      <c r="D128" s="11">
        <v>64147</v>
      </c>
      <c r="E128" s="11">
        <v>105429</v>
      </c>
      <c r="F128" s="11">
        <v>53615</v>
      </c>
      <c r="G128" s="11">
        <v>57363</v>
      </c>
      <c r="H128" s="16">
        <v>0.28990405698822402</v>
      </c>
      <c r="I128" s="16">
        <v>0.31978523784360402</v>
      </c>
      <c r="J128" s="16">
        <v>0.57373828622427303</v>
      </c>
      <c r="K128" s="16">
        <v>0.26827889195788801</v>
      </c>
      <c r="L128" s="16">
        <v>0.193757916603334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6678</v>
      </c>
      <c r="D129" s="8">
        <v>5723</v>
      </c>
      <c r="E129" s="8">
        <v>28268</v>
      </c>
      <c r="F129" s="8">
        <v>8452</v>
      </c>
      <c r="G129" s="8">
        <v>5920</v>
      </c>
      <c r="H129" s="15">
        <v>3.5713903714716597E-2</v>
      </c>
      <c r="I129" s="15">
        <v>2.8530265112615499E-2</v>
      </c>
      <c r="J129" s="15">
        <v>0.153832758301679</v>
      </c>
      <c r="K129" s="15">
        <v>4.2292142027941203E-2</v>
      </c>
      <c r="L129" s="15">
        <v>1.99962844741686E-2</v>
      </c>
      <c r="N129" s="22"/>
      <c r="O129" s="22"/>
      <c r="P129" s="22"/>
      <c r="Q129" s="22"/>
      <c r="R129" s="22"/>
    </row>
    <row r="131" spans="2:18" ht="18" x14ac:dyDescent="0.35">
      <c r="B131" s="19" t="s">
        <v>59</v>
      </c>
    </row>
    <row r="132" spans="2:18" ht="18" x14ac:dyDescent="0.35">
      <c r="B132" s="19" t="s">
        <v>60</v>
      </c>
    </row>
  </sheetData>
  <mergeCells count="17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A1A6-AA62-463D-818A-81208E12FE4F}">
  <dimension ref="B2:N132"/>
  <sheetViews>
    <sheetView workbookViewId="0">
      <selection activeCell="B3" sqref="B3"/>
    </sheetView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4" ht="18" x14ac:dyDescent="0.35">
      <c r="B2" s="1" t="s">
        <v>0</v>
      </c>
    </row>
    <row r="3" spans="2:14" ht="18" x14ac:dyDescent="0.35">
      <c r="B3" s="1" t="s">
        <v>62</v>
      </c>
    </row>
    <row r="4" spans="2:14" ht="18" x14ac:dyDescent="0.35">
      <c r="B4" s="2" t="s">
        <v>1</v>
      </c>
      <c r="C4" s="3">
        <v>46113</v>
      </c>
    </row>
    <row r="6" spans="2:14" x14ac:dyDescent="0.25">
      <c r="B6" s="20" t="s">
        <v>38</v>
      </c>
      <c r="C6" s="20" t="s">
        <v>4</v>
      </c>
    </row>
    <row r="7" spans="2:14" x14ac:dyDescent="0.25">
      <c r="B7" s="43" t="s">
        <v>35</v>
      </c>
      <c r="C7" s="44" t="s">
        <v>2</v>
      </c>
      <c r="D7" s="44"/>
      <c r="E7" s="44"/>
      <c r="F7" s="44"/>
      <c r="G7" s="44"/>
      <c r="H7" s="44" t="s">
        <v>3</v>
      </c>
      <c r="I7" s="44"/>
      <c r="J7" s="44"/>
      <c r="K7" s="44"/>
      <c r="L7" s="44"/>
    </row>
    <row r="8" spans="2:14" ht="15.75" x14ac:dyDescent="0.3">
      <c r="B8" s="43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4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4" ht="15.75" x14ac:dyDescent="0.3">
      <c r="B10" s="10" t="s">
        <v>4</v>
      </c>
      <c r="C10" s="11" t="s">
        <v>36</v>
      </c>
      <c r="D10" s="11" t="s">
        <v>36</v>
      </c>
      <c r="E10" s="11">
        <v>42337</v>
      </c>
      <c r="F10" s="11" t="s">
        <v>36</v>
      </c>
      <c r="G10" s="11" t="s">
        <v>36</v>
      </c>
      <c r="H10" s="12"/>
      <c r="I10" s="12"/>
      <c r="J10" s="12"/>
      <c r="K10" s="12"/>
      <c r="L10" s="12"/>
    </row>
    <row r="11" spans="2:14" ht="15.75" x14ac:dyDescent="0.3">
      <c r="B11" s="7" t="s">
        <v>6</v>
      </c>
      <c r="C11" s="8" t="s">
        <v>36</v>
      </c>
      <c r="D11" s="8" t="s">
        <v>36</v>
      </c>
      <c r="E11" s="8">
        <v>27865</v>
      </c>
      <c r="F11" s="8" t="s">
        <v>36</v>
      </c>
      <c r="G11" s="8" t="s">
        <v>36</v>
      </c>
      <c r="H11" s="8" t="s">
        <v>36</v>
      </c>
      <c r="I11" s="8" t="s">
        <v>36</v>
      </c>
      <c r="J11" s="15">
        <v>0.65817133949027995</v>
      </c>
      <c r="K11" s="8" t="s">
        <v>36</v>
      </c>
      <c r="L11" s="8" t="s">
        <v>36</v>
      </c>
      <c r="N11" s="21"/>
    </row>
    <row r="12" spans="2:14" ht="15.75" x14ac:dyDescent="0.3">
      <c r="B12" s="10" t="s">
        <v>7</v>
      </c>
      <c r="C12" s="11" t="s">
        <v>36</v>
      </c>
      <c r="D12" s="11" t="s">
        <v>36</v>
      </c>
      <c r="E12" s="11">
        <v>17392</v>
      </c>
      <c r="F12" s="11" t="s">
        <v>36</v>
      </c>
      <c r="G12" s="11" t="s">
        <v>36</v>
      </c>
      <c r="H12" s="11" t="s">
        <v>36</v>
      </c>
      <c r="I12" s="11" t="s">
        <v>36</v>
      </c>
      <c r="J12" s="16">
        <v>0.41079906464794402</v>
      </c>
      <c r="K12" s="11" t="s">
        <v>36</v>
      </c>
      <c r="L12" s="11" t="s">
        <v>36</v>
      </c>
    </row>
    <row r="13" spans="2:14" ht="15.75" x14ac:dyDescent="0.3">
      <c r="B13" s="7" t="s">
        <v>8</v>
      </c>
      <c r="C13" s="8" t="s">
        <v>36</v>
      </c>
      <c r="D13" s="8" t="s">
        <v>36</v>
      </c>
      <c r="E13" s="8">
        <v>10473</v>
      </c>
      <c r="F13" s="8" t="s">
        <v>36</v>
      </c>
      <c r="G13" s="8" t="s">
        <v>36</v>
      </c>
      <c r="H13" s="8" t="s">
        <v>36</v>
      </c>
      <c r="I13" s="8" t="s">
        <v>36</v>
      </c>
      <c r="J13" s="15">
        <v>0.24737227484233601</v>
      </c>
      <c r="K13" s="8" t="s">
        <v>36</v>
      </c>
      <c r="L13" s="8" t="s">
        <v>36</v>
      </c>
    </row>
    <row r="14" spans="2:14" ht="15.75" x14ac:dyDescent="0.3">
      <c r="B14" s="10" t="s">
        <v>9</v>
      </c>
      <c r="C14" s="11" t="s">
        <v>36</v>
      </c>
      <c r="D14" s="11" t="s">
        <v>36</v>
      </c>
      <c r="E14" s="11">
        <v>11988</v>
      </c>
      <c r="F14" s="11" t="s">
        <v>36</v>
      </c>
      <c r="G14" s="11" t="s">
        <v>36</v>
      </c>
      <c r="H14" s="11" t="s">
        <v>36</v>
      </c>
      <c r="I14" s="11" t="s">
        <v>36</v>
      </c>
      <c r="J14" s="16">
        <v>0.283156576989395</v>
      </c>
      <c r="K14" s="11" t="s">
        <v>36</v>
      </c>
      <c r="L14" s="11" t="s">
        <v>36</v>
      </c>
    </row>
    <row r="15" spans="2:14" ht="15.75" x14ac:dyDescent="0.3">
      <c r="B15" s="7" t="s">
        <v>10</v>
      </c>
      <c r="C15" s="8" t="s">
        <v>36</v>
      </c>
      <c r="D15" s="8" t="s">
        <v>36</v>
      </c>
      <c r="E15" s="8">
        <v>552</v>
      </c>
      <c r="F15" s="8" t="s">
        <v>36</v>
      </c>
      <c r="G15" s="8" t="s">
        <v>36</v>
      </c>
      <c r="H15" s="8" t="s">
        <v>36</v>
      </c>
      <c r="I15" s="8" t="s">
        <v>36</v>
      </c>
      <c r="J15" s="15">
        <v>1.3038240782294401E-2</v>
      </c>
      <c r="K15" s="8" t="s">
        <v>36</v>
      </c>
      <c r="L15" s="8" t="s">
        <v>36</v>
      </c>
    </row>
    <row r="16" spans="2:14" ht="15.75" x14ac:dyDescent="0.3">
      <c r="B16" s="10" t="s">
        <v>11</v>
      </c>
      <c r="C16" s="11" t="s">
        <v>36</v>
      </c>
      <c r="D16" s="11" t="s">
        <v>36</v>
      </c>
      <c r="E16" s="11">
        <v>1932</v>
      </c>
      <c r="F16" s="11" t="s">
        <v>36</v>
      </c>
      <c r="G16" s="11" t="s">
        <v>36</v>
      </c>
      <c r="H16" s="11" t="s">
        <v>36</v>
      </c>
      <c r="I16" s="11" t="s">
        <v>36</v>
      </c>
      <c r="J16" s="16">
        <v>4.5633842738030603E-2</v>
      </c>
      <c r="K16" s="11" t="s">
        <v>36</v>
      </c>
      <c r="L16" s="11" t="s">
        <v>36</v>
      </c>
    </row>
    <row r="17" spans="2:12" ht="15.75" x14ac:dyDescent="0.3">
      <c r="B17" s="5" t="s">
        <v>12</v>
      </c>
      <c r="C17" s="9"/>
      <c r="D17" s="9"/>
      <c r="E17" s="9"/>
      <c r="F17" s="9"/>
      <c r="G17" s="9"/>
      <c r="H17" s="9"/>
      <c r="I17" s="9"/>
      <c r="J17" s="17"/>
      <c r="K17" s="9"/>
      <c r="L17" s="9"/>
    </row>
    <row r="18" spans="2:12" ht="15.75" x14ac:dyDescent="0.3">
      <c r="B18" s="10" t="s">
        <v>13</v>
      </c>
      <c r="C18" s="11" t="s">
        <v>36</v>
      </c>
      <c r="D18" s="11" t="s">
        <v>36</v>
      </c>
      <c r="E18" s="11">
        <v>39853</v>
      </c>
      <c r="F18" s="11" t="s">
        <v>36</v>
      </c>
      <c r="G18" s="11" t="s">
        <v>36</v>
      </c>
      <c r="H18" s="11" t="s">
        <v>36</v>
      </c>
      <c r="I18" s="11" t="s">
        <v>36</v>
      </c>
      <c r="J18" s="16">
        <v>0.94132791647967495</v>
      </c>
      <c r="K18" s="11" t="s">
        <v>36</v>
      </c>
      <c r="L18" s="11" t="s">
        <v>36</v>
      </c>
    </row>
    <row r="19" spans="2:12" ht="15.75" x14ac:dyDescent="0.3">
      <c r="B19" s="7" t="s">
        <v>14</v>
      </c>
      <c r="C19" s="8" t="s">
        <v>36</v>
      </c>
      <c r="D19" s="8" t="s">
        <v>36</v>
      </c>
      <c r="E19" s="8">
        <v>22067</v>
      </c>
      <c r="F19" s="8" t="s">
        <v>36</v>
      </c>
      <c r="G19" s="8" t="s">
        <v>36</v>
      </c>
      <c r="H19" s="8" t="s">
        <v>36</v>
      </c>
      <c r="I19" s="8" t="s">
        <v>36</v>
      </c>
      <c r="J19" s="15">
        <v>0.52122257127335403</v>
      </c>
      <c r="K19" s="8" t="s">
        <v>36</v>
      </c>
      <c r="L19" s="8" t="s">
        <v>36</v>
      </c>
    </row>
    <row r="20" spans="2:12" ht="15.75" x14ac:dyDescent="0.3">
      <c r="B20" s="13" t="s">
        <v>15</v>
      </c>
      <c r="C20" s="14"/>
      <c r="D20" s="14"/>
      <c r="E20" s="14"/>
      <c r="F20" s="14"/>
      <c r="G20" s="14"/>
      <c r="H20" s="14"/>
      <c r="I20" s="14"/>
      <c r="J20" s="18"/>
      <c r="K20" s="14"/>
      <c r="L20" s="14"/>
    </row>
    <row r="21" spans="2:12" ht="15.75" x14ac:dyDescent="0.3">
      <c r="B21" s="7" t="s">
        <v>16</v>
      </c>
      <c r="C21" s="8" t="s">
        <v>36</v>
      </c>
      <c r="D21" s="8" t="s">
        <v>36</v>
      </c>
      <c r="E21" s="8">
        <v>11851</v>
      </c>
      <c r="F21" s="8" t="s">
        <v>36</v>
      </c>
      <c r="G21" s="8" t="s">
        <v>36</v>
      </c>
      <c r="H21" s="8" t="s">
        <v>36</v>
      </c>
      <c r="I21" s="8" t="s">
        <v>36</v>
      </c>
      <c r="J21" s="15">
        <v>0.27992063679523799</v>
      </c>
      <c r="K21" s="8" t="s">
        <v>36</v>
      </c>
      <c r="L21" s="8" t="s">
        <v>36</v>
      </c>
    </row>
    <row r="22" spans="2:12" ht="15.75" x14ac:dyDescent="0.3">
      <c r="B22" s="10" t="s">
        <v>17</v>
      </c>
      <c r="C22" s="11" t="s">
        <v>36</v>
      </c>
      <c r="D22" s="11" t="s">
        <v>36</v>
      </c>
      <c r="E22" s="11">
        <v>16644</v>
      </c>
      <c r="F22" s="11" t="s">
        <v>36</v>
      </c>
      <c r="G22" s="11" t="s">
        <v>36</v>
      </c>
      <c r="H22" s="11" t="s">
        <v>36</v>
      </c>
      <c r="I22" s="11" t="s">
        <v>36</v>
      </c>
      <c r="J22" s="16">
        <v>0.39313130358787801</v>
      </c>
      <c r="K22" s="11" t="s">
        <v>36</v>
      </c>
      <c r="L22" s="11" t="s">
        <v>36</v>
      </c>
    </row>
    <row r="23" spans="2:12" ht="15.75" x14ac:dyDescent="0.3">
      <c r="B23" s="7" t="s">
        <v>18</v>
      </c>
      <c r="C23" s="8" t="s">
        <v>36</v>
      </c>
      <c r="D23" s="8" t="s">
        <v>36</v>
      </c>
      <c r="E23" s="8">
        <v>30033</v>
      </c>
      <c r="F23" s="8" t="s">
        <v>36</v>
      </c>
      <c r="G23" s="8" t="s">
        <v>36</v>
      </c>
      <c r="H23" s="8" t="s">
        <v>36</v>
      </c>
      <c r="I23" s="8" t="s">
        <v>36</v>
      </c>
      <c r="J23" s="15">
        <v>0.70937950256277005</v>
      </c>
      <c r="K23" s="8" t="s">
        <v>36</v>
      </c>
      <c r="L23" s="8" t="s">
        <v>36</v>
      </c>
    </row>
    <row r="24" spans="2:12" ht="15.75" x14ac:dyDescent="0.3">
      <c r="B24" s="10" t="s">
        <v>19</v>
      </c>
      <c r="C24" s="11" t="s">
        <v>36</v>
      </c>
      <c r="D24" s="11" t="s">
        <v>36</v>
      </c>
      <c r="E24" s="11">
        <v>5975</v>
      </c>
      <c r="F24" s="11" t="s">
        <v>36</v>
      </c>
      <c r="G24" s="11" t="s">
        <v>36</v>
      </c>
      <c r="H24" s="11" t="s">
        <v>36</v>
      </c>
      <c r="I24" s="11" t="s">
        <v>36</v>
      </c>
      <c r="J24" s="16">
        <v>0.141129508467771</v>
      </c>
      <c r="K24" s="11" t="s">
        <v>36</v>
      </c>
      <c r="L24" s="11" t="s">
        <v>36</v>
      </c>
    </row>
    <row r="25" spans="2:12" ht="15.75" x14ac:dyDescent="0.3">
      <c r="B25" s="7" t="s">
        <v>20</v>
      </c>
      <c r="C25" s="8" t="s">
        <v>36</v>
      </c>
      <c r="D25" s="8" t="s">
        <v>36</v>
      </c>
      <c r="E25" s="8">
        <v>30132</v>
      </c>
      <c r="F25" s="8" t="s">
        <v>36</v>
      </c>
      <c r="G25" s="8" t="s">
        <v>36</v>
      </c>
      <c r="H25" s="8" t="s">
        <v>36</v>
      </c>
      <c r="I25" s="8" t="s">
        <v>36</v>
      </c>
      <c r="J25" s="15">
        <v>0.71171788270307301</v>
      </c>
      <c r="K25" s="8" t="s">
        <v>36</v>
      </c>
      <c r="L25" s="8" t="s">
        <v>36</v>
      </c>
    </row>
    <row r="26" spans="2:12" ht="15.75" x14ac:dyDescent="0.3">
      <c r="B26" s="10" t="s">
        <v>21</v>
      </c>
      <c r="C26" s="11" t="s">
        <v>36</v>
      </c>
      <c r="D26" s="11" t="s">
        <v>36</v>
      </c>
      <c r="E26" s="11">
        <v>17354</v>
      </c>
      <c r="F26" s="11" t="s">
        <v>36</v>
      </c>
      <c r="G26" s="11" t="s">
        <v>36</v>
      </c>
      <c r="H26" s="11" t="s">
        <v>36</v>
      </c>
      <c r="I26" s="11" t="s">
        <v>36</v>
      </c>
      <c r="J26" s="16">
        <v>0.40990150459409003</v>
      </c>
      <c r="K26" s="11" t="s">
        <v>36</v>
      </c>
      <c r="L26" s="11" t="s">
        <v>36</v>
      </c>
    </row>
    <row r="27" spans="2:12" ht="15.75" x14ac:dyDescent="0.3">
      <c r="B27" s="5" t="s">
        <v>22</v>
      </c>
      <c r="C27" s="9"/>
      <c r="D27" s="9"/>
      <c r="E27" s="9"/>
      <c r="F27" s="9"/>
      <c r="G27" s="9"/>
      <c r="H27" s="9"/>
      <c r="I27" s="9"/>
      <c r="J27" s="17"/>
      <c r="K27" s="9"/>
      <c r="L27" s="9"/>
    </row>
    <row r="28" spans="2:12" ht="15.75" x14ac:dyDescent="0.3">
      <c r="B28" s="10" t="s">
        <v>23</v>
      </c>
      <c r="C28" s="11" t="s">
        <v>36</v>
      </c>
      <c r="D28" s="11" t="s">
        <v>36</v>
      </c>
      <c r="E28" s="11">
        <v>28417</v>
      </c>
      <c r="F28" s="11" t="s">
        <v>36</v>
      </c>
      <c r="G28" s="11" t="s">
        <v>36</v>
      </c>
      <c r="H28" s="11" t="s">
        <v>36</v>
      </c>
      <c r="I28" s="11" t="s">
        <v>36</v>
      </c>
      <c r="J28" s="16">
        <v>0.67120958027257505</v>
      </c>
      <c r="K28" s="11" t="s">
        <v>36</v>
      </c>
      <c r="L28" s="11" t="s">
        <v>36</v>
      </c>
    </row>
    <row r="29" spans="2:12" ht="15.75" x14ac:dyDescent="0.3">
      <c r="B29" s="7" t="s">
        <v>24</v>
      </c>
      <c r="C29" s="8" t="s">
        <v>36</v>
      </c>
      <c r="D29" s="8" t="s">
        <v>36</v>
      </c>
      <c r="E29" s="8">
        <v>14752</v>
      </c>
      <c r="F29" s="8" t="s">
        <v>36</v>
      </c>
      <c r="G29" s="8" t="s">
        <v>36</v>
      </c>
      <c r="H29" s="8" t="s">
        <v>36</v>
      </c>
      <c r="I29" s="8" t="s">
        <v>36</v>
      </c>
      <c r="J29" s="15">
        <v>0.34844226090653602</v>
      </c>
      <c r="K29" s="8" t="s">
        <v>36</v>
      </c>
      <c r="L29" s="8" t="s">
        <v>36</v>
      </c>
    </row>
    <row r="31" spans="2:12" x14ac:dyDescent="0.25">
      <c r="B31" s="20" t="s">
        <v>38</v>
      </c>
      <c r="C31" s="20" t="s">
        <v>40</v>
      </c>
    </row>
    <row r="32" spans="2:12" x14ac:dyDescent="0.25">
      <c r="B32" s="43" t="s">
        <v>35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2" ht="15.75" x14ac:dyDescent="0.3">
      <c r="B33" s="43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2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2" ht="15.75" x14ac:dyDescent="0.3">
      <c r="B35" s="10" t="s">
        <v>4</v>
      </c>
      <c r="C35" s="11" t="s">
        <v>36</v>
      </c>
      <c r="D35" s="11" t="s">
        <v>36</v>
      </c>
      <c r="E35" s="11">
        <v>21711</v>
      </c>
      <c r="F35" s="11" t="s">
        <v>36</v>
      </c>
      <c r="G35" s="11" t="s">
        <v>36</v>
      </c>
      <c r="H35" s="12"/>
      <c r="I35" s="12"/>
      <c r="J35" s="12"/>
      <c r="K35" s="12"/>
      <c r="L35" s="12"/>
    </row>
    <row r="36" spans="2:12" ht="15.75" x14ac:dyDescent="0.3">
      <c r="B36" s="7" t="s">
        <v>6</v>
      </c>
      <c r="C36" s="8" t="s">
        <v>36</v>
      </c>
      <c r="D36" s="8" t="s">
        <v>36</v>
      </c>
      <c r="E36" s="8">
        <v>13292</v>
      </c>
      <c r="F36" s="8" t="s">
        <v>36</v>
      </c>
      <c r="G36" s="8" t="s">
        <v>36</v>
      </c>
      <c r="H36" s="15" t="s">
        <v>36</v>
      </c>
      <c r="I36" s="15" t="s">
        <v>36</v>
      </c>
      <c r="J36" s="15">
        <v>0.61222421813827099</v>
      </c>
      <c r="K36" s="15" t="s">
        <v>36</v>
      </c>
      <c r="L36" s="15" t="s">
        <v>36</v>
      </c>
    </row>
    <row r="37" spans="2:12" ht="15.75" x14ac:dyDescent="0.3">
      <c r="B37" s="10" t="s">
        <v>7</v>
      </c>
      <c r="C37" s="11" t="s">
        <v>36</v>
      </c>
      <c r="D37" s="11" t="s">
        <v>36</v>
      </c>
      <c r="E37" s="11">
        <v>7395</v>
      </c>
      <c r="F37" s="11" t="s">
        <v>36</v>
      </c>
      <c r="G37" s="11" t="s">
        <v>36</v>
      </c>
      <c r="H37" s="16" t="s">
        <v>36</v>
      </c>
      <c r="I37" s="16" t="s">
        <v>36</v>
      </c>
      <c r="J37" s="16">
        <v>0.34061075031090199</v>
      </c>
      <c r="K37" s="16" t="s">
        <v>36</v>
      </c>
      <c r="L37" s="16" t="s">
        <v>36</v>
      </c>
    </row>
    <row r="38" spans="2:12" ht="15.75" x14ac:dyDescent="0.3">
      <c r="B38" s="7" t="s">
        <v>8</v>
      </c>
      <c r="C38" s="8" t="s">
        <v>36</v>
      </c>
      <c r="D38" s="8" t="s">
        <v>36</v>
      </c>
      <c r="E38" s="8">
        <v>5897</v>
      </c>
      <c r="F38" s="8" t="s">
        <v>36</v>
      </c>
      <c r="G38" s="8" t="s">
        <v>36</v>
      </c>
      <c r="H38" s="15" t="s">
        <v>36</v>
      </c>
      <c r="I38" s="15" t="s">
        <v>36</v>
      </c>
      <c r="J38" s="15">
        <v>0.271613467827369</v>
      </c>
      <c r="K38" s="15" t="s">
        <v>36</v>
      </c>
      <c r="L38" s="15" t="s">
        <v>36</v>
      </c>
    </row>
    <row r="39" spans="2:12" ht="15.75" x14ac:dyDescent="0.3">
      <c r="B39" s="10" t="s">
        <v>9</v>
      </c>
      <c r="C39" s="11" t="s">
        <v>36</v>
      </c>
      <c r="D39" s="11" t="s">
        <v>36</v>
      </c>
      <c r="E39" s="11">
        <v>6487</v>
      </c>
      <c r="F39" s="11" t="s">
        <v>36</v>
      </c>
      <c r="G39" s="11" t="s">
        <v>36</v>
      </c>
      <c r="H39" s="16" t="s">
        <v>36</v>
      </c>
      <c r="I39" s="16" t="s">
        <v>36</v>
      </c>
      <c r="J39" s="16">
        <v>0.29878863249044302</v>
      </c>
      <c r="K39" s="16" t="s">
        <v>36</v>
      </c>
      <c r="L39" s="16" t="s">
        <v>36</v>
      </c>
    </row>
    <row r="40" spans="2:12" ht="15.75" x14ac:dyDescent="0.3">
      <c r="B40" s="7" t="s">
        <v>10</v>
      </c>
      <c r="C40" s="8" t="s">
        <v>36</v>
      </c>
      <c r="D40" s="8" t="s">
        <v>36</v>
      </c>
      <c r="E40" s="8">
        <v>552</v>
      </c>
      <c r="F40" s="8" t="s">
        <v>36</v>
      </c>
      <c r="G40" s="8" t="s">
        <v>36</v>
      </c>
      <c r="H40" s="15" t="s">
        <v>36</v>
      </c>
      <c r="I40" s="15" t="s">
        <v>36</v>
      </c>
      <c r="J40" s="15">
        <v>2.5424899820367601E-2</v>
      </c>
      <c r="K40" s="15" t="s">
        <v>36</v>
      </c>
      <c r="L40" s="15" t="s">
        <v>36</v>
      </c>
    </row>
    <row r="41" spans="2:12" ht="15.75" x14ac:dyDescent="0.3">
      <c r="B41" s="10" t="s">
        <v>11</v>
      </c>
      <c r="C41" s="11" t="s">
        <v>36</v>
      </c>
      <c r="D41" s="11" t="s">
        <v>36</v>
      </c>
      <c r="E41" s="11">
        <v>1380</v>
      </c>
      <c r="F41" s="11" t="s">
        <v>36</v>
      </c>
      <c r="G41" s="11" t="s">
        <v>36</v>
      </c>
      <c r="H41" s="16" t="s">
        <v>36</v>
      </c>
      <c r="I41" s="16" t="s">
        <v>36</v>
      </c>
      <c r="J41" s="16">
        <v>6.3562249550918895E-2</v>
      </c>
      <c r="K41" s="16" t="s">
        <v>36</v>
      </c>
      <c r="L41" s="16" t="s">
        <v>36</v>
      </c>
    </row>
    <row r="42" spans="2:12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</row>
    <row r="43" spans="2:12" ht="15.75" x14ac:dyDescent="0.3">
      <c r="B43" s="10" t="s">
        <v>13</v>
      </c>
      <c r="C43" s="11" t="s">
        <v>36</v>
      </c>
      <c r="D43" s="11" t="s">
        <v>36</v>
      </c>
      <c r="E43" s="11">
        <v>19779</v>
      </c>
      <c r="F43" s="11" t="s">
        <v>36</v>
      </c>
      <c r="G43" s="11" t="s">
        <v>36</v>
      </c>
      <c r="H43" s="16" t="s">
        <v>36</v>
      </c>
      <c r="I43" s="16" t="s">
        <v>36</v>
      </c>
      <c r="J43" s="16">
        <v>0.91101285062871296</v>
      </c>
      <c r="K43" s="16" t="s">
        <v>36</v>
      </c>
      <c r="L43" s="16" t="s">
        <v>36</v>
      </c>
    </row>
    <row r="44" spans="2:12" ht="15.75" x14ac:dyDescent="0.3">
      <c r="B44" s="7" t="s">
        <v>14</v>
      </c>
      <c r="C44" s="8" t="s">
        <v>36</v>
      </c>
      <c r="D44" s="8" t="s">
        <v>36</v>
      </c>
      <c r="E44" s="8">
        <v>11990</v>
      </c>
      <c r="F44" s="8" t="s">
        <v>36</v>
      </c>
      <c r="G44" s="8" t="s">
        <v>36</v>
      </c>
      <c r="H44" s="15" t="s">
        <v>36</v>
      </c>
      <c r="I44" s="15" t="s">
        <v>36</v>
      </c>
      <c r="J44" s="15">
        <v>0.55225461747501303</v>
      </c>
      <c r="K44" s="15" t="s">
        <v>36</v>
      </c>
      <c r="L44" s="15" t="s">
        <v>36</v>
      </c>
    </row>
    <row r="45" spans="2:12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</row>
    <row r="46" spans="2:12" ht="15.75" x14ac:dyDescent="0.3">
      <c r="B46" s="7" t="s">
        <v>16</v>
      </c>
      <c r="C46" s="8" t="s">
        <v>36</v>
      </c>
      <c r="D46" s="8" t="s">
        <v>36</v>
      </c>
      <c r="E46" s="8">
        <v>4989</v>
      </c>
      <c r="F46" s="8" t="s">
        <v>36</v>
      </c>
      <c r="G46" s="8" t="s">
        <v>36</v>
      </c>
      <c r="H46" s="15" t="s">
        <v>36</v>
      </c>
      <c r="I46" s="15" t="s">
        <v>36</v>
      </c>
      <c r="J46" s="15">
        <v>0.22979135000690901</v>
      </c>
      <c r="K46" s="15" t="s">
        <v>36</v>
      </c>
      <c r="L46" s="15" t="s">
        <v>36</v>
      </c>
    </row>
    <row r="47" spans="2:12" ht="15.75" x14ac:dyDescent="0.3">
      <c r="B47" s="10" t="s">
        <v>17</v>
      </c>
      <c r="C47" s="11" t="s">
        <v>36</v>
      </c>
      <c r="D47" s="11" t="s">
        <v>36</v>
      </c>
      <c r="E47" s="11">
        <v>9407</v>
      </c>
      <c r="F47" s="11" t="s">
        <v>36</v>
      </c>
      <c r="G47" s="11" t="s">
        <v>36</v>
      </c>
      <c r="H47" s="16" t="s">
        <v>36</v>
      </c>
      <c r="I47" s="16" t="s">
        <v>36</v>
      </c>
      <c r="J47" s="16">
        <v>0.43328266777209701</v>
      </c>
      <c r="K47" s="16" t="s">
        <v>36</v>
      </c>
      <c r="L47" s="16" t="s">
        <v>36</v>
      </c>
    </row>
    <row r="48" spans="2:12" ht="15.75" x14ac:dyDescent="0.3">
      <c r="B48" s="7" t="s">
        <v>18</v>
      </c>
      <c r="C48" s="8" t="s">
        <v>36</v>
      </c>
      <c r="D48" s="8" t="s">
        <v>36</v>
      </c>
      <c r="E48" s="8">
        <v>15125</v>
      </c>
      <c r="F48" s="8" t="s">
        <v>36</v>
      </c>
      <c r="G48" s="8" t="s">
        <v>36</v>
      </c>
      <c r="H48" s="15" t="s">
        <v>36</v>
      </c>
      <c r="I48" s="15" t="s">
        <v>36</v>
      </c>
      <c r="J48" s="15">
        <v>0.69665146699829605</v>
      </c>
      <c r="K48" s="15" t="s">
        <v>36</v>
      </c>
      <c r="L48" s="15" t="s">
        <v>36</v>
      </c>
    </row>
    <row r="49" spans="2:12" ht="15.75" x14ac:dyDescent="0.3">
      <c r="B49" s="10" t="s">
        <v>19</v>
      </c>
      <c r="C49" s="11" t="s">
        <v>36</v>
      </c>
      <c r="D49" s="11" t="s">
        <v>36</v>
      </c>
      <c r="E49" s="11">
        <v>3786</v>
      </c>
      <c r="F49" s="11" t="s">
        <v>36</v>
      </c>
      <c r="G49" s="11" t="s">
        <v>36</v>
      </c>
      <c r="H49" s="16" t="s">
        <v>36</v>
      </c>
      <c r="I49" s="16" t="s">
        <v>36</v>
      </c>
      <c r="J49" s="16">
        <v>0.174381649854912</v>
      </c>
      <c r="K49" s="16" t="s">
        <v>36</v>
      </c>
      <c r="L49" s="16" t="s">
        <v>36</v>
      </c>
    </row>
    <row r="50" spans="2:12" ht="15.75" x14ac:dyDescent="0.3">
      <c r="B50" s="7" t="s">
        <v>20</v>
      </c>
      <c r="C50" s="8" t="s">
        <v>36</v>
      </c>
      <c r="D50" s="8" t="s">
        <v>36</v>
      </c>
      <c r="E50" s="8">
        <v>15441</v>
      </c>
      <c r="F50" s="8" t="s">
        <v>36</v>
      </c>
      <c r="G50" s="8" t="s">
        <v>36</v>
      </c>
      <c r="H50" s="15" t="s">
        <v>36</v>
      </c>
      <c r="I50" s="15" t="s">
        <v>36</v>
      </c>
      <c r="J50" s="15">
        <v>0.71120630095343396</v>
      </c>
      <c r="K50" s="15" t="s">
        <v>36</v>
      </c>
      <c r="L50" s="15" t="s">
        <v>36</v>
      </c>
    </row>
    <row r="51" spans="2:12" ht="15.75" x14ac:dyDescent="0.3">
      <c r="B51" s="10" t="s">
        <v>21</v>
      </c>
      <c r="C51" s="11" t="s">
        <v>36</v>
      </c>
      <c r="D51" s="11" t="s">
        <v>36</v>
      </c>
      <c r="E51" s="11">
        <v>8973</v>
      </c>
      <c r="F51" s="11" t="s">
        <v>36</v>
      </c>
      <c r="G51" s="11" t="s">
        <v>36</v>
      </c>
      <c r="H51" s="16" t="s">
        <v>36</v>
      </c>
      <c r="I51" s="16" t="s">
        <v>36</v>
      </c>
      <c r="J51" s="16">
        <v>0.413292800884344</v>
      </c>
      <c r="K51" s="16" t="s">
        <v>36</v>
      </c>
      <c r="L51" s="16" t="s">
        <v>36</v>
      </c>
    </row>
    <row r="52" spans="2:12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</row>
    <row r="53" spans="2:12" ht="15.75" x14ac:dyDescent="0.3">
      <c r="B53" s="10" t="s">
        <v>23</v>
      </c>
      <c r="C53" s="11" t="s">
        <v>36</v>
      </c>
      <c r="D53" s="11" t="s">
        <v>36</v>
      </c>
      <c r="E53" s="11">
        <v>13844</v>
      </c>
      <c r="F53" s="11" t="s">
        <v>36</v>
      </c>
      <c r="G53" s="11" t="s">
        <v>36</v>
      </c>
      <c r="H53" s="16" t="s">
        <v>36</v>
      </c>
      <c r="I53" s="16" t="s">
        <v>36</v>
      </c>
      <c r="J53" s="16">
        <v>0.63764911795863899</v>
      </c>
      <c r="K53" s="16" t="s">
        <v>36</v>
      </c>
      <c r="L53" s="16" t="s">
        <v>36</v>
      </c>
    </row>
    <row r="54" spans="2:12" ht="15.75" x14ac:dyDescent="0.3">
      <c r="B54" s="7" t="s">
        <v>24</v>
      </c>
      <c r="C54" s="8" t="s">
        <v>36</v>
      </c>
      <c r="D54" s="8" t="s">
        <v>36</v>
      </c>
      <c r="E54" s="8">
        <v>7869</v>
      </c>
      <c r="F54" s="8" t="s">
        <v>36</v>
      </c>
      <c r="G54" s="8" t="s">
        <v>36</v>
      </c>
      <c r="H54" s="15" t="s">
        <v>36</v>
      </c>
      <c r="I54" s="15" t="s">
        <v>36</v>
      </c>
      <c r="J54" s="15">
        <v>0.36244300124360901</v>
      </c>
      <c r="K54" s="15" t="s">
        <v>36</v>
      </c>
      <c r="L54" s="15" t="s">
        <v>36</v>
      </c>
    </row>
    <row r="56" spans="2:12" x14ac:dyDescent="0.25">
      <c r="B56" s="20" t="s">
        <v>38</v>
      </c>
      <c r="C56" s="20" t="s">
        <v>39</v>
      </c>
    </row>
    <row r="57" spans="2:12" x14ac:dyDescent="0.25">
      <c r="B57" s="43" t="s">
        <v>35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2" ht="15.75" x14ac:dyDescent="0.3">
      <c r="B58" s="43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2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2" ht="15.75" x14ac:dyDescent="0.3">
      <c r="B60" s="10" t="s">
        <v>4</v>
      </c>
      <c r="C60" s="11" t="s">
        <v>36</v>
      </c>
      <c r="D60" s="11" t="s">
        <v>36</v>
      </c>
      <c r="E60" s="11">
        <v>20626</v>
      </c>
      <c r="F60" s="11" t="s">
        <v>36</v>
      </c>
      <c r="G60" s="11" t="s">
        <v>36</v>
      </c>
      <c r="H60" s="12"/>
      <c r="I60" s="12"/>
      <c r="J60" s="12"/>
      <c r="K60" s="12"/>
      <c r="L60" s="12"/>
    </row>
    <row r="61" spans="2:12" ht="15.75" x14ac:dyDescent="0.3">
      <c r="B61" s="7" t="s">
        <v>6</v>
      </c>
      <c r="C61" s="8" t="s">
        <v>36</v>
      </c>
      <c r="D61" s="8" t="s">
        <v>36</v>
      </c>
      <c r="E61" s="8">
        <v>14573</v>
      </c>
      <c r="F61" s="8" t="s">
        <v>36</v>
      </c>
      <c r="G61" s="8" t="s">
        <v>36</v>
      </c>
      <c r="H61" s="15" t="s">
        <v>36</v>
      </c>
      <c r="I61" s="15" t="s">
        <v>36</v>
      </c>
      <c r="J61" s="15">
        <v>0.70653544070590502</v>
      </c>
      <c r="K61" s="15" t="s">
        <v>36</v>
      </c>
      <c r="L61" s="15" t="s">
        <v>36</v>
      </c>
    </row>
    <row r="62" spans="2:12" ht="15.75" x14ac:dyDescent="0.3">
      <c r="B62" s="10" t="s">
        <v>7</v>
      </c>
      <c r="C62" s="11" t="s">
        <v>36</v>
      </c>
      <c r="D62" s="11" t="s">
        <v>36</v>
      </c>
      <c r="E62" s="11">
        <v>9997</v>
      </c>
      <c r="F62" s="11" t="s">
        <v>36</v>
      </c>
      <c r="G62" s="11" t="s">
        <v>36</v>
      </c>
      <c r="H62" s="16" t="s">
        <v>36</v>
      </c>
      <c r="I62" s="16" t="s">
        <v>36</v>
      </c>
      <c r="J62" s="16">
        <v>0.48467953068942099</v>
      </c>
      <c r="K62" s="16" t="s">
        <v>36</v>
      </c>
      <c r="L62" s="16" t="s">
        <v>36</v>
      </c>
    </row>
    <row r="63" spans="2:12" ht="15.75" x14ac:dyDescent="0.3">
      <c r="B63" s="7" t="s">
        <v>8</v>
      </c>
      <c r="C63" s="8" t="s">
        <v>36</v>
      </c>
      <c r="D63" s="8" t="s">
        <v>36</v>
      </c>
      <c r="E63" s="8">
        <v>4576</v>
      </c>
      <c r="F63" s="8" t="s">
        <v>36</v>
      </c>
      <c r="G63" s="8" t="s">
        <v>36</v>
      </c>
      <c r="H63" s="15" t="s">
        <v>36</v>
      </c>
      <c r="I63" s="15" t="s">
        <v>36</v>
      </c>
      <c r="J63" s="15">
        <v>0.221855910016484</v>
      </c>
      <c r="K63" s="15" t="s">
        <v>36</v>
      </c>
      <c r="L63" s="15" t="s">
        <v>36</v>
      </c>
    </row>
    <row r="64" spans="2:12" ht="15.75" x14ac:dyDescent="0.3">
      <c r="B64" s="10" t="s">
        <v>9</v>
      </c>
      <c r="C64" s="11" t="s">
        <v>36</v>
      </c>
      <c r="D64" s="11" t="s">
        <v>36</v>
      </c>
      <c r="E64" s="11">
        <v>5501</v>
      </c>
      <c r="F64" s="11" t="s">
        <v>36</v>
      </c>
      <c r="G64" s="11" t="s">
        <v>36</v>
      </c>
      <c r="H64" s="16" t="s">
        <v>36</v>
      </c>
      <c r="I64" s="16" t="s">
        <v>36</v>
      </c>
      <c r="J64" s="16">
        <v>0.26670222049839998</v>
      </c>
      <c r="K64" s="16" t="s">
        <v>36</v>
      </c>
      <c r="L64" s="16" t="s">
        <v>36</v>
      </c>
    </row>
    <row r="65" spans="2:12" ht="15.75" x14ac:dyDescent="0.3">
      <c r="B65" s="7" t="s">
        <v>10</v>
      </c>
      <c r="C65" s="8" t="s">
        <v>36</v>
      </c>
      <c r="D65" s="8" t="s">
        <v>36</v>
      </c>
      <c r="E65" s="8">
        <v>0</v>
      </c>
      <c r="F65" s="8" t="s">
        <v>36</v>
      </c>
      <c r="G65" s="8" t="s">
        <v>36</v>
      </c>
      <c r="H65" s="15" t="s">
        <v>36</v>
      </c>
      <c r="I65" s="15" t="s">
        <v>36</v>
      </c>
      <c r="J65" s="15">
        <v>0</v>
      </c>
      <c r="K65" s="15" t="s">
        <v>36</v>
      </c>
      <c r="L65" s="15" t="s">
        <v>36</v>
      </c>
    </row>
    <row r="66" spans="2:12" ht="15.75" x14ac:dyDescent="0.3">
      <c r="B66" s="10" t="s">
        <v>11</v>
      </c>
      <c r="C66" s="11" t="s">
        <v>36</v>
      </c>
      <c r="D66" s="11" t="s">
        <v>36</v>
      </c>
      <c r="E66" s="11">
        <v>552</v>
      </c>
      <c r="F66" s="11" t="s">
        <v>36</v>
      </c>
      <c r="G66" s="11" t="s">
        <v>36</v>
      </c>
      <c r="H66" s="16" t="s">
        <v>36</v>
      </c>
      <c r="I66" s="16" t="s">
        <v>36</v>
      </c>
      <c r="J66" s="16">
        <v>2.6762338795694798E-2</v>
      </c>
      <c r="K66" s="16" t="s">
        <v>36</v>
      </c>
      <c r="L66" s="16" t="s">
        <v>36</v>
      </c>
    </row>
    <row r="67" spans="2:12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</row>
    <row r="68" spans="2:12" ht="15.75" x14ac:dyDescent="0.3">
      <c r="B68" s="10" t="s">
        <v>13</v>
      </c>
      <c r="C68" s="11" t="s">
        <v>36</v>
      </c>
      <c r="D68" s="11" t="s">
        <v>36</v>
      </c>
      <c r="E68" s="11">
        <v>20074</v>
      </c>
      <c r="F68" s="11" t="s">
        <v>36</v>
      </c>
      <c r="G68" s="11" t="s">
        <v>36</v>
      </c>
      <c r="H68" s="16" t="s">
        <v>36</v>
      </c>
      <c r="I68" s="16" t="s">
        <v>36</v>
      </c>
      <c r="J68" s="16">
        <v>0.97323766120430499</v>
      </c>
      <c r="K68" s="16" t="s">
        <v>36</v>
      </c>
      <c r="L68" s="16" t="s">
        <v>36</v>
      </c>
    </row>
    <row r="69" spans="2:12" ht="15.75" x14ac:dyDescent="0.3">
      <c r="B69" s="7" t="s">
        <v>14</v>
      </c>
      <c r="C69" s="8" t="s">
        <v>36</v>
      </c>
      <c r="D69" s="8" t="s">
        <v>36</v>
      </c>
      <c r="E69" s="8">
        <v>10077</v>
      </c>
      <c r="F69" s="8" t="s">
        <v>36</v>
      </c>
      <c r="G69" s="8" t="s">
        <v>36</v>
      </c>
      <c r="H69" s="15" t="s">
        <v>36</v>
      </c>
      <c r="I69" s="15" t="s">
        <v>36</v>
      </c>
      <c r="J69" s="15">
        <v>0.488558130514884</v>
      </c>
      <c r="K69" s="15" t="s">
        <v>36</v>
      </c>
      <c r="L69" s="15" t="s">
        <v>36</v>
      </c>
    </row>
    <row r="70" spans="2:12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</row>
    <row r="71" spans="2:12" ht="15.75" x14ac:dyDescent="0.3">
      <c r="B71" s="7" t="s">
        <v>16</v>
      </c>
      <c r="C71" s="8" t="s">
        <v>36</v>
      </c>
      <c r="D71" s="8" t="s">
        <v>36</v>
      </c>
      <c r="E71" s="8">
        <v>6862</v>
      </c>
      <c r="F71" s="8" t="s">
        <v>36</v>
      </c>
      <c r="G71" s="8" t="s">
        <v>36</v>
      </c>
      <c r="H71" s="15" t="s">
        <v>36</v>
      </c>
      <c r="I71" s="15" t="s">
        <v>36</v>
      </c>
      <c r="J71" s="15">
        <v>0.33268690002909002</v>
      </c>
      <c r="K71" s="15" t="s">
        <v>36</v>
      </c>
      <c r="L71" s="15" t="s">
        <v>36</v>
      </c>
    </row>
    <row r="72" spans="2:12" ht="15.75" x14ac:dyDescent="0.3">
      <c r="B72" s="10" t="s">
        <v>17</v>
      </c>
      <c r="C72" s="11" t="s">
        <v>36</v>
      </c>
      <c r="D72" s="11" t="s">
        <v>36</v>
      </c>
      <c r="E72" s="11">
        <v>7237</v>
      </c>
      <c r="F72" s="11" t="s">
        <v>36</v>
      </c>
      <c r="G72" s="11" t="s">
        <v>36</v>
      </c>
      <c r="H72" s="16" t="s">
        <v>36</v>
      </c>
      <c r="I72" s="16" t="s">
        <v>36</v>
      </c>
      <c r="J72" s="16">
        <v>0.35086783671094701</v>
      </c>
      <c r="K72" s="16" t="s">
        <v>36</v>
      </c>
      <c r="L72" s="16" t="s">
        <v>36</v>
      </c>
    </row>
    <row r="73" spans="2:12" ht="15.75" x14ac:dyDescent="0.3">
      <c r="B73" s="7" t="s">
        <v>18</v>
      </c>
      <c r="C73" s="8" t="s">
        <v>36</v>
      </c>
      <c r="D73" s="8" t="s">
        <v>36</v>
      </c>
      <c r="E73" s="8">
        <v>14908</v>
      </c>
      <c r="F73" s="8" t="s">
        <v>36</v>
      </c>
      <c r="G73" s="8" t="s">
        <v>36</v>
      </c>
      <c r="H73" s="15" t="s">
        <v>36</v>
      </c>
      <c r="I73" s="15" t="s">
        <v>36</v>
      </c>
      <c r="J73" s="15">
        <v>0.72277707747503195</v>
      </c>
      <c r="K73" s="15" t="s">
        <v>36</v>
      </c>
      <c r="L73" s="15" t="s">
        <v>36</v>
      </c>
    </row>
    <row r="74" spans="2:12" ht="15.75" x14ac:dyDescent="0.3">
      <c r="B74" s="10" t="s">
        <v>19</v>
      </c>
      <c r="C74" s="11" t="s">
        <v>36</v>
      </c>
      <c r="D74" s="11" t="s">
        <v>36</v>
      </c>
      <c r="E74" s="11">
        <v>2189</v>
      </c>
      <c r="F74" s="11" t="s">
        <v>36</v>
      </c>
      <c r="G74" s="11" t="s">
        <v>36</v>
      </c>
      <c r="H74" s="16" t="s">
        <v>36</v>
      </c>
      <c r="I74" s="16" t="s">
        <v>36</v>
      </c>
      <c r="J74" s="16">
        <v>0.10612818772423201</v>
      </c>
      <c r="K74" s="16" t="s">
        <v>36</v>
      </c>
      <c r="L74" s="16" t="s">
        <v>36</v>
      </c>
    </row>
    <row r="75" spans="2:12" ht="15.75" x14ac:dyDescent="0.3">
      <c r="B75" s="7" t="s">
        <v>20</v>
      </c>
      <c r="C75" s="8" t="s">
        <v>36</v>
      </c>
      <c r="D75" s="8" t="s">
        <v>36</v>
      </c>
      <c r="E75" s="8">
        <v>14691</v>
      </c>
      <c r="F75" s="8" t="s">
        <v>36</v>
      </c>
      <c r="G75" s="8" t="s">
        <v>36</v>
      </c>
      <c r="H75" s="15" t="s">
        <v>36</v>
      </c>
      <c r="I75" s="15" t="s">
        <v>36</v>
      </c>
      <c r="J75" s="15">
        <v>0.71225637544846299</v>
      </c>
      <c r="K75" s="15" t="s">
        <v>36</v>
      </c>
      <c r="L75" s="15" t="s">
        <v>36</v>
      </c>
    </row>
    <row r="76" spans="2:12" ht="15.75" x14ac:dyDescent="0.3">
      <c r="B76" s="10" t="s">
        <v>21</v>
      </c>
      <c r="C76" s="11" t="s">
        <v>36</v>
      </c>
      <c r="D76" s="11" t="s">
        <v>36</v>
      </c>
      <c r="E76" s="11">
        <v>8381</v>
      </c>
      <c r="F76" s="11" t="s">
        <v>36</v>
      </c>
      <c r="G76" s="11" t="s">
        <v>36</v>
      </c>
      <c r="H76" s="16" t="s">
        <v>36</v>
      </c>
      <c r="I76" s="16" t="s">
        <v>36</v>
      </c>
      <c r="J76" s="16">
        <v>0.40633181421506798</v>
      </c>
      <c r="K76" s="16" t="s">
        <v>36</v>
      </c>
      <c r="L76" s="16" t="s">
        <v>36</v>
      </c>
    </row>
    <row r="77" spans="2:12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</row>
    <row r="78" spans="2:12" ht="15.75" x14ac:dyDescent="0.3">
      <c r="B78" s="10" t="s">
        <v>23</v>
      </c>
      <c r="C78" s="11" t="s">
        <v>36</v>
      </c>
      <c r="D78" s="11" t="s">
        <v>36</v>
      </c>
      <c r="E78" s="11">
        <v>14573</v>
      </c>
      <c r="F78" s="11" t="s">
        <v>36</v>
      </c>
      <c r="G78" s="11" t="s">
        <v>36</v>
      </c>
      <c r="H78" s="16" t="s">
        <v>36</v>
      </c>
      <c r="I78" s="16" t="s">
        <v>36</v>
      </c>
      <c r="J78" s="16">
        <v>0.70653544070590502</v>
      </c>
      <c r="K78" s="16" t="s">
        <v>36</v>
      </c>
      <c r="L78" s="16" t="s">
        <v>36</v>
      </c>
    </row>
    <row r="79" spans="2:12" ht="15.75" x14ac:dyDescent="0.3">
      <c r="B79" s="7" t="s">
        <v>24</v>
      </c>
      <c r="C79" s="8" t="s">
        <v>36</v>
      </c>
      <c r="D79" s="8" t="s">
        <v>36</v>
      </c>
      <c r="E79" s="8">
        <v>6883</v>
      </c>
      <c r="F79" s="8" t="s">
        <v>36</v>
      </c>
      <c r="G79" s="8" t="s">
        <v>36</v>
      </c>
      <c r="H79" s="15" t="s">
        <v>36</v>
      </c>
      <c r="I79" s="15" t="s">
        <v>36</v>
      </c>
      <c r="J79" s="15">
        <v>0.33370503248327399</v>
      </c>
      <c r="K79" s="15" t="s">
        <v>36</v>
      </c>
      <c r="L79" s="15" t="s">
        <v>36</v>
      </c>
    </row>
    <row r="81" spans="2:12" x14ac:dyDescent="0.25">
      <c r="B81" s="20" t="s">
        <v>38</v>
      </c>
      <c r="C81" s="49" t="s">
        <v>41</v>
      </c>
      <c r="D81" s="50"/>
      <c r="E81" s="50"/>
    </row>
    <row r="82" spans="2:12" x14ac:dyDescent="0.25">
      <c r="B82" s="43" t="s">
        <v>35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2" ht="15.75" x14ac:dyDescent="0.3">
      <c r="B83" s="43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2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2" ht="15.75" x14ac:dyDescent="0.3">
      <c r="B85" s="10" t="s">
        <v>4</v>
      </c>
      <c r="C85" s="11" t="s">
        <v>36</v>
      </c>
      <c r="D85" s="11" t="s">
        <v>36</v>
      </c>
      <c r="E85" s="11">
        <v>9287</v>
      </c>
      <c r="F85" s="11" t="s">
        <v>36</v>
      </c>
      <c r="G85" s="11" t="s">
        <v>36</v>
      </c>
      <c r="H85" s="12"/>
      <c r="I85" s="12"/>
      <c r="J85" s="12"/>
      <c r="K85" s="12"/>
      <c r="L85" s="12"/>
    </row>
    <row r="86" spans="2:12" ht="15.75" x14ac:dyDescent="0.3">
      <c r="B86" s="7" t="s">
        <v>6</v>
      </c>
      <c r="C86" s="8" t="s">
        <v>36</v>
      </c>
      <c r="D86" s="8" t="s">
        <v>36</v>
      </c>
      <c r="E86" s="8">
        <v>5048</v>
      </c>
      <c r="F86" s="8" t="s">
        <v>36</v>
      </c>
      <c r="G86" s="8" t="s">
        <v>36</v>
      </c>
      <c r="H86" s="15" t="s">
        <v>36</v>
      </c>
      <c r="I86" s="15" t="s">
        <v>36</v>
      </c>
      <c r="J86" s="15">
        <v>0.54355550769893402</v>
      </c>
      <c r="K86" s="15" t="s">
        <v>36</v>
      </c>
      <c r="L86" s="15" t="s">
        <v>36</v>
      </c>
    </row>
    <row r="87" spans="2:12" ht="15.75" x14ac:dyDescent="0.3">
      <c r="B87" s="10" t="s">
        <v>7</v>
      </c>
      <c r="C87" s="11" t="s">
        <v>36</v>
      </c>
      <c r="D87" s="11" t="s">
        <v>36</v>
      </c>
      <c r="E87" s="11">
        <v>3845</v>
      </c>
      <c r="F87" s="11" t="s">
        <v>36</v>
      </c>
      <c r="G87" s="11" t="s">
        <v>36</v>
      </c>
      <c r="H87" s="16" t="s">
        <v>36</v>
      </c>
      <c r="I87" s="16" t="s">
        <v>36</v>
      </c>
      <c r="J87" s="16">
        <v>0.41401959728652998</v>
      </c>
      <c r="K87" s="16" t="s">
        <v>36</v>
      </c>
      <c r="L87" s="16" t="s">
        <v>36</v>
      </c>
    </row>
    <row r="88" spans="2:12" ht="15.75" x14ac:dyDescent="0.3">
      <c r="B88" s="7" t="s">
        <v>8</v>
      </c>
      <c r="C88" s="8" t="s">
        <v>36</v>
      </c>
      <c r="D88" s="8" t="s">
        <v>36</v>
      </c>
      <c r="E88" s="8">
        <v>1203</v>
      </c>
      <c r="F88" s="8" t="s">
        <v>36</v>
      </c>
      <c r="G88" s="8" t="s">
        <v>36</v>
      </c>
      <c r="H88" s="15" t="s">
        <v>36</v>
      </c>
      <c r="I88" s="15" t="s">
        <v>36</v>
      </c>
      <c r="J88" s="15">
        <v>0.129535910412404</v>
      </c>
      <c r="K88" s="15" t="s">
        <v>36</v>
      </c>
      <c r="L88" s="15" t="s">
        <v>36</v>
      </c>
    </row>
    <row r="89" spans="2:12" ht="15.75" x14ac:dyDescent="0.3">
      <c r="B89" s="10" t="s">
        <v>9</v>
      </c>
      <c r="C89" s="11" t="s">
        <v>36</v>
      </c>
      <c r="D89" s="11" t="s">
        <v>36</v>
      </c>
      <c r="E89" s="11">
        <v>4239</v>
      </c>
      <c r="F89" s="11" t="s">
        <v>36</v>
      </c>
      <c r="G89" s="11" t="s">
        <v>36</v>
      </c>
      <c r="H89" s="16" t="s">
        <v>36</v>
      </c>
      <c r="I89" s="16" t="s">
        <v>36</v>
      </c>
      <c r="J89" s="16">
        <v>0.45644449230106598</v>
      </c>
      <c r="K89" s="16" t="s">
        <v>36</v>
      </c>
      <c r="L89" s="16" t="s">
        <v>36</v>
      </c>
    </row>
    <row r="90" spans="2:12" ht="15.75" x14ac:dyDescent="0.3">
      <c r="B90" s="7" t="s">
        <v>10</v>
      </c>
      <c r="C90" s="8" t="s">
        <v>36</v>
      </c>
      <c r="D90" s="8" t="s">
        <v>36</v>
      </c>
      <c r="E90" s="8">
        <v>0</v>
      </c>
      <c r="F90" s="8" t="s">
        <v>36</v>
      </c>
      <c r="G90" s="8" t="s">
        <v>36</v>
      </c>
      <c r="H90" s="15" t="s">
        <v>36</v>
      </c>
      <c r="I90" s="15" t="s">
        <v>36</v>
      </c>
      <c r="J90" s="15">
        <v>0</v>
      </c>
      <c r="K90" s="15" t="s">
        <v>36</v>
      </c>
      <c r="L90" s="15" t="s">
        <v>36</v>
      </c>
    </row>
    <row r="91" spans="2:12" ht="15.75" x14ac:dyDescent="0.3">
      <c r="B91" s="10" t="s">
        <v>11</v>
      </c>
      <c r="C91" s="11" t="s">
        <v>36</v>
      </c>
      <c r="D91" s="11" t="s">
        <v>36</v>
      </c>
      <c r="E91" s="11">
        <v>0</v>
      </c>
      <c r="F91" s="11" t="s">
        <v>36</v>
      </c>
      <c r="G91" s="11" t="s">
        <v>36</v>
      </c>
      <c r="H91" s="16" t="s">
        <v>36</v>
      </c>
      <c r="I91" s="16" t="s">
        <v>36</v>
      </c>
      <c r="J91" s="16">
        <v>0</v>
      </c>
      <c r="K91" s="16" t="s">
        <v>36</v>
      </c>
      <c r="L91" s="16" t="s">
        <v>36</v>
      </c>
    </row>
    <row r="92" spans="2:12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</row>
    <row r="93" spans="2:12" ht="15.75" x14ac:dyDescent="0.3">
      <c r="B93" s="10" t="s">
        <v>13</v>
      </c>
      <c r="C93" s="11" t="s">
        <v>36</v>
      </c>
      <c r="D93" s="11" t="s">
        <v>36</v>
      </c>
      <c r="E93" s="11">
        <v>9287</v>
      </c>
      <c r="F93" s="11" t="s">
        <v>36</v>
      </c>
      <c r="G93" s="11" t="s">
        <v>36</v>
      </c>
      <c r="H93" s="16" t="s">
        <v>36</v>
      </c>
      <c r="I93" s="16" t="s">
        <v>36</v>
      </c>
      <c r="J93" s="16">
        <v>1</v>
      </c>
      <c r="K93" s="16" t="s">
        <v>36</v>
      </c>
      <c r="L93" s="16" t="s">
        <v>36</v>
      </c>
    </row>
    <row r="94" spans="2:12" ht="15.75" x14ac:dyDescent="0.3">
      <c r="B94" s="7" t="s">
        <v>14</v>
      </c>
      <c r="C94" s="8" t="s">
        <v>36</v>
      </c>
      <c r="D94" s="8" t="s">
        <v>36</v>
      </c>
      <c r="E94" s="8">
        <v>4338</v>
      </c>
      <c r="F94" s="8" t="s">
        <v>36</v>
      </c>
      <c r="G94" s="8" t="s">
        <v>36</v>
      </c>
      <c r="H94" s="15" t="s">
        <v>36</v>
      </c>
      <c r="I94" s="15" t="s">
        <v>36</v>
      </c>
      <c r="J94" s="15">
        <v>0.46710455475395701</v>
      </c>
      <c r="K94" s="15" t="s">
        <v>36</v>
      </c>
      <c r="L94" s="15" t="s">
        <v>36</v>
      </c>
    </row>
    <row r="95" spans="2:12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</row>
    <row r="96" spans="2:12" ht="15.75" x14ac:dyDescent="0.3">
      <c r="B96" s="7" t="s">
        <v>16</v>
      </c>
      <c r="C96" s="8" t="s">
        <v>36</v>
      </c>
      <c r="D96" s="8" t="s">
        <v>36</v>
      </c>
      <c r="E96" s="8">
        <v>4338</v>
      </c>
      <c r="F96" s="8" t="s">
        <v>36</v>
      </c>
      <c r="G96" s="8" t="s">
        <v>36</v>
      </c>
      <c r="H96" s="15" t="s">
        <v>36</v>
      </c>
      <c r="I96" s="15" t="s">
        <v>36</v>
      </c>
      <c r="J96" s="15">
        <v>0.46710455475395701</v>
      </c>
      <c r="K96" s="15" t="s">
        <v>36</v>
      </c>
      <c r="L96" s="15" t="s">
        <v>36</v>
      </c>
    </row>
    <row r="97" spans="2:12" ht="15.75" x14ac:dyDescent="0.3">
      <c r="B97" s="10" t="s">
        <v>17</v>
      </c>
      <c r="C97" s="11" t="s">
        <v>36</v>
      </c>
      <c r="D97" s="11" t="s">
        <v>36</v>
      </c>
      <c r="E97" s="11">
        <v>2465</v>
      </c>
      <c r="F97" s="11" t="s">
        <v>36</v>
      </c>
      <c r="G97" s="11" t="s">
        <v>36</v>
      </c>
      <c r="H97" s="16" t="s">
        <v>36</v>
      </c>
      <c r="I97" s="16" t="s">
        <v>36</v>
      </c>
      <c r="J97" s="16">
        <v>0.26542478733713798</v>
      </c>
      <c r="K97" s="16" t="s">
        <v>36</v>
      </c>
      <c r="L97" s="16" t="s">
        <v>36</v>
      </c>
    </row>
    <row r="98" spans="2:12" ht="15.75" x14ac:dyDescent="0.3">
      <c r="B98" s="7" t="s">
        <v>18</v>
      </c>
      <c r="C98" s="8" t="s">
        <v>36</v>
      </c>
      <c r="D98" s="8" t="s">
        <v>36</v>
      </c>
      <c r="E98" s="8">
        <v>5600</v>
      </c>
      <c r="F98" s="8" t="s">
        <v>36</v>
      </c>
      <c r="G98" s="8" t="s">
        <v>36</v>
      </c>
      <c r="H98" s="15" t="s">
        <v>36</v>
      </c>
      <c r="I98" s="15" t="s">
        <v>36</v>
      </c>
      <c r="J98" s="15">
        <v>0.60299343167869102</v>
      </c>
      <c r="K98" s="15" t="s">
        <v>36</v>
      </c>
      <c r="L98" s="15" t="s">
        <v>36</v>
      </c>
    </row>
    <row r="99" spans="2:12" ht="15.75" x14ac:dyDescent="0.3">
      <c r="B99" s="10" t="s">
        <v>19</v>
      </c>
      <c r="C99" s="11" t="s">
        <v>36</v>
      </c>
      <c r="D99" s="11" t="s">
        <v>36</v>
      </c>
      <c r="E99" s="11">
        <v>1262</v>
      </c>
      <c r="F99" s="11" t="s">
        <v>36</v>
      </c>
      <c r="G99" s="11" t="s">
        <v>36</v>
      </c>
      <c r="H99" s="16" t="s">
        <v>36</v>
      </c>
      <c r="I99" s="16" t="s">
        <v>36</v>
      </c>
      <c r="J99" s="16">
        <v>0.135888876924734</v>
      </c>
      <c r="K99" s="16" t="s">
        <v>36</v>
      </c>
      <c r="L99" s="16" t="s">
        <v>36</v>
      </c>
    </row>
    <row r="100" spans="2:12" ht="15.75" x14ac:dyDescent="0.3">
      <c r="B100" s="7" t="s">
        <v>20</v>
      </c>
      <c r="C100" s="8" t="s">
        <v>36</v>
      </c>
      <c r="D100" s="8" t="s">
        <v>36</v>
      </c>
      <c r="E100" s="8">
        <v>7256</v>
      </c>
      <c r="F100" s="8" t="s">
        <v>36</v>
      </c>
      <c r="G100" s="8" t="s">
        <v>36</v>
      </c>
      <c r="H100" s="15" t="s">
        <v>36</v>
      </c>
      <c r="I100" s="15" t="s">
        <v>36</v>
      </c>
      <c r="J100" s="15">
        <v>0.78130720361796102</v>
      </c>
      <c r="K100" s="15" t="s">
        <v>36</v>
      </c>
      <c r="L100" s="15" t="s">
        <v>36</v>
      </c>
    </row>
    <row r="101" spans="2:12" ht="15.75" x14ac:dyDescent="0.3">
      <c r="B101" s="10" t="s">
        <v>21</v>
      </c>
      <c r="C101" s="11" t="s">
        <v>36</v>
      </c>
      <c r="D101" s="11" t="s">
        <v>36</v>
      </c>
      <c r="E101" s="11">
        <v>3135</v>
      </c>
      <c r="F101" s="11" t="s">
        <v>36</v>
      </c>
      <c r="G101" s="11" t="s">
        <v>36</v>
      </c>
      <c r="H101" s="16" t="s">
        <v>36</v>
      </c>
      <c r="I101" s="16" t="s">
        <v>36</v>
      </c>
      <c r="J101" s="16">
        <v>0.33756864434155298</v>
      </c>
      <c r="K101" s="16" t="s">
        <v>36</v>
      </c>
      <c r="L101" s="16" t="s">
        <v>36</v>
      </c>
    </row>
    <row r="102" spans="2:12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</row>
    <row r="103" spans="2:12" ht="15.75" x14ac:dyDescent="0.3">
      <c r="B103" s="10" t="s">
        <v>23</v>
      </c>
      <c r="C103" s="11" t="s">
        <v>36</v>
      </c>
      <c r="D103" s="11" t="s">
        <v>36</v>
      </c>
      <c r="E103" s="11">
        <v>5048</v>
      </c>
      <c r="F103" s="11" t="s">
        <v>36</v>
      </c>
      <c r="G103" s="11" t="s">
        <v>36</v>
      </c>
      <c r="H103" s="16" t="s">
        <v>36</v>
      </c>
      <c r="I103" s="16" t="s">
        <v>36</v>
      </c>
      <c r="J103" s="16">
        <v>0.54355550769893402</v>
      </c>
      <c r="K103" s="16" t="s">
        <v>36</v>
      </c>
      <c r="L103" s="16" t="s">
        <v>36</v>
      </c>
    </row>
    <row r="104" spans="2:12" ht="15.75" x14ac:dyDescent="0.3">
      <c r="B104" s="7" t="s">
        <v>24</v>
      </c>
      <c r="C104" s="8" t="s">
        <v>36</v>
      </c>
      <c r="D104" s="8" t="s">
        <v>36</v>
      </c>
      <c r="E104" s="8">
        <v>1972</v>
      </c>
      <c r="F104" s="8" t="s">
        <v>36</v>
      </c>
      <c r="G104" s="8" t="s">
        <v>36</v>
      </c>
      <c r="H104" s="15" t="s">
        <v>36</v>
      </c>
      <c r="I104" s="15" t="s">
        <v>36</v>
      </c>
      <c r="J104" s="15">
        <v>0.21233982986971001</v>
      </c>
      <c r="K104" s="15" t="s">
        <v>36</v>
      </c>
      <c r="L104" s="15" t="s">
        <v>36</v>
      </c>
    </row>
    <row r="106" spans="2:12" x14ac:dyDescent="0.25">
      <c r="B106" s="20" t="s">
        <v>38</v>
      </c>
      <c r="C106" s="49" t="s">
        <v>42</v>
      </c>
      <c r="D106" s="50"/>
      <c r="E106" s="50"/>
    </row>
    <row r="107" spans="2:12" x14ac:dyDescent="0.25">
      <c r="B107" s="43" t="s">
        <v>35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2" ht="15.75" x14ac:dyDescent="0.3">
      <c r="B108" s="43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2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2" ht="15.75" x14ac:dyDescent="0.3">
      <c r="B110" s="10" t="s">
        <v>4</v>
      </c>
      <c r="C110" s="11" t="s">
        <v>36</v>
      </c>
      <c r="D110" s="11" t="s">
        <v>36</v>
      </c>
      <c r="E110" s="11">
        <v>33050</v>
      </c>
      <c r="F110" s="11" t="s">
        <v>36</v>
      </c>
      <c r="G110" s="11" t="s">
        <v>36</v>
      </c>
      <c r="H110" s="12"/>
      <c r="I110" s="12"/>
      <c r="J110" s="12"/>
      <c r="K110" s="12"/>
      <c r="L110" s="12"/>
    </row>
    <row r="111" spans="2:12" ht="15.75" x14ac:dyDescent="0.3">
      <c r="B111" s="7" t="s">
        <v>6</v>
      </c>
      <c r="C111" s="8" t="s">
        <v>36</v>
      </c>
      <c r="D111" s="8" t="s">
        <v>36</v>
      </c>
      <c r="E111" s="8">
        <v>22817</v>
      </c>
      <c r="F111" s="8" t="s">
        <v>36</v>
      </c>
      <c r="G111" s="8" t="s">
        <v>36</v>
      </c>
      <c r="H111" s="15" t="s">
        <v>36</v>
      </c>
      <c r="I111" s="15" t="s">
        <v>36</v>
      </c>
      <c r="J111" s="15">
        <v>0.69037821482602102</v>
      </c>
      <c r="K111" s="15" t="s">
        <v>36</v>
      </c>
      <c r="L111" s="15" t="s">
        <v>36</v>
      </c>
    </row>
    <row r="112" spans="2:12" ht="15.75" x14ac:dyDescent="0.3">
      <c r="B112" s="10" t="s">
        <v>7</v>
      </c>
      <c r="C112" s="11" t="s">
        <v>36</v>
      </c>
      <c r="D112" s="11" t="s">
        <v>36</v>
      </c>
      <c r="E112" s="11">
        <v>13547</v>
      </c>
      <c r="F112" s="11" t="s">
        <v>36</v>
      </c>
      <c r="G112" s="11" t="s">
        <v>36</v>
      </c>
      <c r="H112" s="16" t="s">
        <v>36</v>
      </c>
      <c r="I112" s="16" t="s">
        <v>36</v>
      </c>
      <c r="J112" s="16">
        <v>0.409894099848714</v>
      </c>
      <c r="K112" s="16" t="s">
        <v>36</v>
      </c>
      <c r="L112" s="16" t="s">
        <v>36</v>
      </c>
    </row>
    <row r="113" spans="2:12" ht="15.75" x14ac:dyDescent="0.3">
      <c r="B113" s="7" t="s">
        <v>8</v>
      </c>
      <c r="C113" s="8" t="s">
        <v>36</v>
      </c>
      <c r="D113" s="8" t="s">
        <v>36</v>
      </c>
      <c r="E113" s="8">
        <v>9270</v>
      </c>
      <c r="F113" s="8" t="s">
        <v>36</v>
      </c>
      <c r="G113" s="8" t="s">
        <v>36</v>
      </c>
      <c r="H113" s="15" t="s">
        <v>36</v>
      </c>
      <c r="I113" s="15" t="s">
        <v>36</v>
      </c>
      <c r="J113" s="15">
        <v>0.28048411497730702</v>
      </c>
      <c r="K113" s="15" t="s">
        <v>36</v>
      </c>
      <c r="L113" s="15" t="s">
        <v>36</v>
      </c>
    </row>
    <row r="114" spans="2:12" ht="15.75" x14ac:dyDescent="0.3">
      <c r="B114" s="10" t="s">
        <v>9</v>
      </c>
      <c r="C114" s="11" t="s">
        <v>36</v>
      </c>
      <c r="D114" s="11" t="s">
        <v>36</v>
      </c>
      <c r="E114" s="11">
        <v>7749</v>
      </c>
      <c r="F114" s="11" t="s">
        <v>36</v>
      </c>
      <c r="G114" s="11" t="s">
        <v>36</v>
      </c>
      <c r="H114" s="16" t="s">
        <v>36</v>
      </c>
      <c r="I114" s="16" t="s">
        <v>36</v>
      </c>
      <c r="J114" s="16">
        <v>0.23446293494705001</v>
      </c>
      <c r="K114" s="16" t="s">
        <v>36</v>
      </c>
      <c r="L114" s="16" t="s">
        <v>36</v>
      </c>
    </row>
    <row r="115" spans="2:12" ht="15.75" x14ac:dyDescent="0.3">
      <c r="B115" s="7" t="s">
        <v>10</v>
      </c>
      <c r="C115" s="8" t="s">
        <v>36</v>
      </c>
      <c r="D115" s="8" t="s">
        <v>36</v>
      </c>
      <c r="E115" s="8">
        <v>552</v>
      </c>
      <c r="F115" s="8" t="s">
        <v>36</v>
      </c>
      <c r="G115" s="8" t="s">
        <v>36</v>
      </c>
      <c r="H115" s="15" t="s">
        <v>36</v>
      </c>
      <c r="I115" s="15" t="s">
        <v>36</v>
      </c>
      <c r="J115" s="15">
        <v>1.6701966717095298E-2</v>
      </c>
      <c r="K115" s="15" t="s">
        <v>36</v>
      </c>
      <c r="L115" s="15" t="s">
        <v>36</v>
      </c>
    </row>
    <row r="116" spans="2:12" ht="15.75" x14ac:dyDescent="0.3">
      <c r="B116" s="10" t="s">
        <v>11</v>
      </c>
      <c r="C116" s="11" t="s">
        <v>36</v>
      </c>
      <c r="D116" s="11" t="s">
        <v>36</v>
      </c>
      <c r="E116" s="11">
        <v>1932</v>
      </c>
      <c r="F116" s="11" t="s">
        <v>36</v>
      </c>
      <c r="G116" s="11" t="s">
        <v>36</v>
      </c>
      <c r="H116" s="16" t="s">
        <v>36</v>
      </c>
      <c r="I116" s="16" t="s">
        <v>36</v>
      </c>
      <c r="J116" s="16">
        <v>5.84568835098336E-2</v>
      </c>
      <c r="K116" s="16" t="s">
        <v>36</v>
      </c>
      <c r="L116" s="16" t="s">
        <v>36</v>
      </c>
    </row>
    <row r="117" spans="2:12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</row>
    <row r="118" spans="2:12" ht="15.75" x14ac:dyDescent="0.3">
      <c r="B118" s="10" t="s">
        <v>13</v>
      </c>
      <c r="C118" s="11" t="s">
        <v>36</v>
      </c>
      <c r="D118" s="11" t="s">
        <v>36</v>
      </c>
      <c r="E118" s="11">
        <v>30566</v>
      </c>
      <c r="F118" s="11" t="s">
        <v>36</v>
      </c>
      <c r="G118" s="11" t="s">
        <v>36</v>
      </c>
      <c r="H118" s="16" t="s">
        <v>36</v>
      </c>
      <c r="I118" s="16" t="s">
        <v>36</v>
      </c>
      <c r="J118" s="16">
        <v>0.92484114977307097</v>
      </c>
      <c r="K118" s="16" t="s">
        <v>36</v>
      </c>
      <c r="L118" s="16" t="s">
        <v>36</v>
      </c>
    </row>
    <row r="119" spans="2:12" ht="15.75" x14ac:dyDescent="0.3">
      <c r="B119" s="7" t="s">
        <v>14</v>
      </c>
      <c r="C119" s="8" t="s">
        <v>36</v>
      </c>
      <c r="D119" s="8" t="s">
        <v>36</v>
      </c>
      <c r="E119" s="8">
        <v>17729</v>
      </c>
      <c r="F119" s="8" t="s">
        <v>36</v>
      </c>
      <c r="G119" s="8" t="s">
        <v>36</v>
      </c>
      <c r="H119" s="15" t="s">
        <v>36</v>
      </c>
      <c r="I119" s="15" t="s">
        <v>36</v>
      </c>
      <c r="J119" s="15">
        <v>0.53642965204236004</v>
      </c>
      <c r="K119" s="15" t="s">
        <v>36</v>
      </c>
      <c r="L119" s="15" t="s">
        <v>36</v>
      </c>
    </row>
    <row r="120" spans="2:12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</row>
    <row r="121" spans="2:12" ht="15.75" x14ac:dyDescent="0.3">
      <c r="B121" s="7" t="s">
        <v>16</v>
      </c>
      <c r="C121" s="8" t="s">
        <v>36</v>
      </c>
      <c r="D121" s="8" t="s">
        <v>36</v>
      </c>
      <c r="E121" s="8">
        <v>7513</v>
      </c>
      <c r="F121" s="8" t="s">
        <v>36</v>
      </c>
      <c r="G121" s="8" t="s">
        <v>36</v>
      </c>
      <c r="H121" s="15" t="s">
        <v>36</v>
      </c>
      <c r="I121" s="15" t="s">
        <v>36</v>
      </c>
      <c r="J121" s="15">
        <v>0.22732223903177001</v>
      </c>
      <c r="K121" s="15" t="s">
        <v>36</v>
      </c>
      <c r="L121" s="15" t="s">
        <v>36</v>
      </c>
    </row>
    <row r="122" spans="2:12" ht="15.75" x14ac:dyDescent="0.3">
      <c r="B122" s="10" t="s">
        <v>17</v>
      </c>
      <c r="C122" s="11" t="s">
        <v>36</v>
      </c>
      <c r="D122" s="11" t="s">
        <v>36</v>
      </c>
      <c r="E122" s="11">
        <v>14179</v>
      </c>
      <c r="F122" s="11" t="s">
        <v>36</v>
      </c>
      <c r="G122" s="11" t="s">
        <v>36</v>
      </c>
      <c r="H122" s="16" t="s">
        <v>36</v>
      </c>
      <c r="I122" s="16" t="s">
        <v>36</v>
      </c>
      <c r="J122" s="16">
        <v>0.42901664145234503</v>
      </c>
      <c r="K122" s="16" t="s">
        <v>36</v>
      </c>
      <c r="L122" s="16" t="s">
        <v>36</v>
      </c>
    </row>
    <row r="123" spans="2:12" ht="15.75" x14ac:dyDescent="0.3">
      <c r="B123" s="7" t="s">
        <v>18</v>
      </c>
      <c r="C123" s="8" t="s">
        <v>36</v>
      </c>
      <c r="D123" s="8" t="s">
        <v>36</v>
      </c>
      <c r="E123" s="8">
        <v>24433</v>
      </c>
      <c r="F123" s="8" t="s">
        <v>36</v>
      </c>
      <c r="G123" s="8" t="s">
        <v>36</v>
      </c>
      <c r="H123" s="15" t="s">
        <v>36</v>
      </c>
      <c r="I123" s="15" t="s">
        <v>36</v>
      </c>
      <c r="J123" s="15">
        <v>0.73927382753403903</v>
      </c>
      <c r="K123" s="15" t="s">
        <v>36</v>
      </c>
      <c r="L123" s="15" t="s">
        <v>36</v>
      </c>
    </row>
    <row r="124" spans="2:12" ht="15.75" x14ac:dyDescent="0.3">
      <c r="B124" s="10" t="s">
        <v>19</v>
      </c>
      <c r="C124" s="11" t="s">
        <v>36</v>
      </c>
      <c r="D124" s="11" t="s">
        <v>36</v>
      </c>
      <c r="E124" s="11">
        <v>4713</v>
      </c>
      <c r="F124" s="11" t="s">
        <v>36</v>
      </c>
      <c r="G124" s="11" t="s">
        <v>36</v>
      </c>
      <c r="H124" s="16" t="s">
        <v>36</v>
      </c>
      <c r="I124" s="16" t="s">
        <v>36</v>
      </c>
      <c r="J124" s="16">
        <v>0.142602118003026</v>
      </c>
      <c r="K124" s="16" t="s">
        <v>36</v>
      </c>
      <c r="L124" s="16" t="s">
        <v>36</v>
      </c>
    </row>
    <row r="125" spans="2:12" ht="15.75" x14ac:dyDescent="0.3">
      <c r="B125" s="7" t="s">
        <v>20</v>
      </c>
      <c r="C125" s="8" t="s">
        <v>36</v>
      </c>
      <c r="D125" s="8" t="s">
        <v>36</v>
      </c>
      <c r="E125" s="8">
        <v>22876</v>
      </c>
      <c r="F125" s="8" t="s">
        <v>36</v>
      </c>
      <c r="G125" s="8" t="s">
        <v>36</v>
      </c>
      <c r="H125" s="15" t="s">
        <v>36</v>
      </c>
      <c r="I125" s="15" t="s">
        <v>36</v>
      </c>
      <c r="J125" s="15">
        <v>0.69216338880484096</v>
      </c>
      <c r="K125" s="15" t="s">
        <v>36</v>
      </c>
      <c r="L125" s="15" t="s">
        <v>36</v>
      </c>
    </row>
    <row r="126" spans="2:12" ht="15.75" x14ac:dyDescent="0.3">
      <c r="B126" s="10" t="s">
        <v>21</v>
      </c>
      <c r="C126" s="11" t="s">
        <v>36</v>
      </c>
      <c r="D126" s="11" t="s">
        <v>36</v>
      </c>
      <c r="E126" s="11">
        <v>14219</v>
      </c>
      <c r="F126" s="11" t="s">
        <v>36</v>
      </c>
      <c r="G126" s="11" t="s">
        <v>36</v>
      </c>
      <c r="H126" s="16" t="s">
        <v>36</v>
      </c>
      <c r="I126" s="16" t="s">
        <v>36</v>
      </c>
      <c r="J126" s="16">
        <v>0.43022692889561298</v>
      </c>
      <c r="K126" s="16" t="s">
        <v>36</v>
      </c>
      <c r="L126" s="16" t="s">
        <v>36</v>
      </c>
    </row>
    <row r="127" spans="2:12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</row>
    <row r="128" spans="2:12" ht="15.75" x14ac:dyDescent="0.3">
      <c r="B128" s="10" t="s">
        <v>23</v>
      </c>
      <c r="C128" s="11" t="s">
        <v>36</v>
      </c>
      <c r="D128" s="11" t="s">
        <v>36</v>
      </c>
      <c r="E128" s="11">
        <v>23369</v>
      </c>
      <c r="F128" s="11" t="s">
        <v>36</v>
      </c>
      <c r="G128" s="11" t="s">
        <v>36</v>
      </c>
      <c r="H128" s="16" t="s">
        <v>36</v>
      </c>
      <c r="I128" s="16" t="s">
        <v>36</v>
      </c>
      <c r="J128" s="16">
        <v>0.70708018154311703</v>
      </c>
      <c r="K128" s="16" t="s">
        <v>36</v>
      </c>
      <c r="L128" s="16" t="s">
        <v>36</v>
      </c>
    </row>
    <row r="129" spans="2:12" ht="15.75" x14ac:dyDescent="0.3">
      <c r="B129" s="7" t="s">
        <v>24</v>
      </c>
      <c r="C129" s="8" t="s">
        <v>36</v>
      </c>
      <c r="D129" s="8" t="s">
        <v>36</v>
      </c>
      <c r="E129" s="8">
        <v>12780</v>
      </c>
      <c r="F129" s="8" t="s">
        <v>36</v>
      </c>
      <c r="G129" s="8" t="s">
        <v>36</v>
      </c>
      <c r="H129" s="15" t="s">
        <v>36</v>
      </c>
      <c r="I129" s="15" t="s">
        <v>36</v>
      </c>
      <c r="J129" s="15">
        <v>0.38668683812405402</v>
      </c>
      <c r="K129" s="15" t="s">
        <v>36</v>
      </c>
      <c r="L129" s="15" t="s">
        <v>36</v>
      </c>
    </row>
    <row r="131" spans="2:12" ht="18" x14ac:dyDescent="0.35">
      <c r="B131" s="19" t="s">
        <v>59</v>
      </c>
    </row>
    <row r="132" spans="2:12" ht="18" x14ac:dyDescent="0.35">
      <c r="B132" s="19" t="s">
        <v>60</v>
      </c>
    </row>
  </sheetData>
  <mergeCells count="17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0D69-9439-4FEA-81D5-C431E464DA11}">
  <dimension ref="B2:R132"/>
  <sheetViews>
    <sheetView workbookViewId="0">
      <selection activeCell="B3" sqref="B3"/>
    </sheetView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46113</v>
      </c>
    </row>
    <row r="6" spans="2:18" x14ac:dyDescent="0.25">
      <c r="B6" s="20" t="s">
        <v>38</v>
      </c>
      <c r="C6" s="20" t="s">
        <v>4</v>
      </c>
    </row>
    <row r="7" spans="2:18" x14ac:dyDescent="0.25">
      <c r="B7" s="43" t="s">
        <v>37</v>
      </c>
      <c r="C7" s="44" t="s">
        <v>2</v>
      </c>
      <c r="D7" s="44"/>
      <c r="E7" s="44"/>
      <c r="F7" s="44"/>
      <c r="G7" s="44"/>
      <c r="H7" s="44" t="s">
        <v>3</v>
      </c>
      <c r="I7" s="44"/>
      <c r="J7" s="44"/>
      <c r="K7" s="44"/>
      <c r="L7" s="44"/>
    </row>
    <row r="8" spans="2:18" ht="15.75" x14ac:dyDescent="0.3">
      <c r="B8" s="43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61220</v>
      </c>
      <c r="D10" s="11">
        <v>102741</v>
      </c>
      <c r="E10" s="11">
        <v>43722</v>
      </c>
      <c r="F10" s="11">
        <v>28206</v>
      </c>
      <c r="G10" s="11">
        <v>57552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27308</v>
      </c>
      <c r="D11" s="8">
        <v>33844</v>
      </c>
      <c r="E11" s="8">
        <v>29072</v>
      </c>
      <c r="F11" s="8">
        <v>4668</v>
      </c>
      <c r="G11" s="8">
        <v>7294</v>
      </c>
      <c r="H11" s="15">
        <v>0.446063377981052</v>
      </c>
      <c r="I11" s="15">
        <v>0.32941084863880998</v>
      </c>
      <c r="J11" s="15">
        <v>0.66492841132610603</v>
      </c>
      <c r="K11" s="15">
        <v>0.16549670282918499</v>
      </c>
      <c r="L11" s="15">
        <v>0.126737559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22201</v>
      </c>
      <c r="D12" s="11">
        <v>29582</v>
      </c>
      <c r="E12" s="11">
        <v>19120</v>
      </c>
      <c r="F12" s="11">
        <v>4668</v>
      </c>
      <c r="G12" s="11">
        <v>5896</v>
      </c>
      <c r="H12" s="16">
        <v>0.36264292714799101</v>
      </c>
      <c r="I12" s="16">
        <v>0.287927896360752</v>
      </c>
      <c r="J12" s="16">
        <v>0.43730844883582598</v>
      </c>
      <c r="K12" s="16">
        <v>0.16549670282918499</v>
      </c>
      <c r="L12" s="16">
        <v>0.102446483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5107</v>
      </c>
      <c r="D13" s="8">
        <v>4262</v>
      </c>
      <c r="E13" s="8">
        <v>9952</v>
      </c>
      <c r="F13" s="8">
        <v>0</v>
      </c>
      <c r="G13" s="8">
        <v>1398</v>
      </c>
      <c r="H13" s="15">
        <v>8.3420450833061099E-2</v>
      </c>
      <c r="I13" s="15">
        <v>4.1482952278058399E-2</v>
      </c>
      <c r="J13" s="15">
        <v>0.22761996249027999</v>
      </c>
      <c r="K13" s="15">
        <v>0</v>
      </c>
      <c r="L13" s="15">
        <v>2.4291076000000002E-2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30596</v>
      </c>
      <c r="D14" s="11">
        <v>57371</v>
      </c>
      <c r="E14" s="11">
        <v>10204</v>
      </c>
      <c r="F14" s="11">
        <v>14720</v>
      </c>
      <c r="G14" s="11">
        <v>38553</v>
      </c>
      <c r="H14" s="16">
        <v>0.499771316563215</v>
      </c>
      <c r="I14" s="16">
        <v>0.55840414245530001</v>
      </c>
      <c r="J14" s="16">
        <v>0.23338365125108601</v>
      </c>
      <c r="K14" s="16">
        <v>0.52187477841593999</v>
      </c>
      <c r="L14" s="16">
        <v>0.66988115100000001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602</v>
      </c>
      <c r="D15" s="8">
        <v>0</v>
      </c>
      <c r="E15" s="8">
        <v>1710</v>
      </c>
      <c r="F15" s="8">
        <v>1460</v>
      </c>
      <c r="G15" s="8">
        <v>0</v>
      </c>
      <c r="H15" s="15">
        <v>9.8333877817706593E-3</v>
      </c>
      <c r="I15" s="15">
        <v>0</v>
      </c>
      <c r="J15" s="15">
        <v>3.91107451626184E-2</v>
      </c>
      <c r="K15" s="15">
        <v>5.1762036446146201E-2</v>
      </c>
      <c r="L15" s="15">
        <v>0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2714</v>
      </c>
      <c r="D16" s="11">
        <v>11526</v>
      </c>
      <c r="E16" s="11">
        <v>2736</v>
      </c>
      <c r="F16" s="11">
        <v>7358</v>
      </c>
      <c r="G16" s="11">
        <v>11705</v>
      </c>
      <c r="H16" s="16">
        <v>4.4331917673962801E-2</v>
      </c>
      <c r="I16" s="16">
        <v>0.11218500890589</v>
      </c>
      <c r="J16" s="16">
        <v>6.2577192260189402E-2</v>
      </c>
      <c r="K16" s="16">
        <v>0.260866482308729</v>
      </c>
      <c r="L16" s="16">
        <v>0.20338128999999999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57904</v>
      </c>
      <c r="D18" s="11">
        <v>91215</v>
      </c>
      <c r="E18" s="11">
        <v>39276</v>
      </c>
      <c r="F18" s="11">
        <v>19388</v>
      </c>
      <c r="G18" s="11">
        <v>45847</v>
      </c>
      <c r="H18" s="16">
        <v>0.94583469454426705</v>
      </c>
      <c r="I18" s="16">
        <v>0.88781499109411</v>
      </c>
      <c r="J18" s="16">
        <v>0.89831206257719198</v>
      </c>
      <c r="K18" s="16">
        <v>0.68737148124512504</v>
      </c>
      <c r="L18" s="16">
        <v>0.79661870999999995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28927</v>
      </c>
      <c r="D19" s="8">
        <v>48813</v>
      </c>
      <c r="E19" s="8">
        <v>17240</v>
      </c>
      <c r="F19" s="8">
        <v>4660</v>
      </c>
      <c r="G19" s="8">
        <v>19493</v>
      </c>
      <c r="H19" s="15">
        <v>0.47250898399215902</v>
      </c>
      <c r="I19" s="15">
        <v>0.47510730866937301</v>
      </c>
      <c r="J19" s="15">
        <v>0.39430950093774297</v>
      </c>
      <c r="K19" s="15">
        <v>0.16521307523222001</v>
      </c>
      <c r="L19" s="15">
        <v>0.33870239099999999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14687</v>
      </c>
      <c r="D21" s="8">
        <v>30216</v>
      </c>
      <c r="E21" s="8">
        <v>9780</v>
      </c>
      <c r="F21" s="8">
        <v>4302</v>
      </c>
      <c r="G21" s="8">
        <v>13245</v>
      </c>
      <c r="H21" s="15">
        <v>0.239905259719046</v>
      </c>
      <c r="I21" s="15">
        <v>0.29409875317546103</v>
      </c>
      <c r="J21" s="15">
        <v>0.22368601619322101</v>
      </c>
      <c r="K21" s="15">
        <v>0.152520740268028</v>
      </c>
      <c r="L21" s="15">
        <v>0.2301397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14472</v>
      </c>
      <c r="D22" s="11">
        <v>14782</v>
      </c>
      <c r="E22" s="11">
        <v>8974</v>
      </c>
      <c r="F22" s="11">
        <v>11006</v>
      </c>
      <c r="G22" s="11">
        <v>28212</v>
      </c>
      <c r="H22" s="16">
        <v>0.23639333551127101</v>
      </c>
      <c r="I22" s="16">
        <v>0.143876349266602</v>
      </c>
      <c r="J22" s="16">
        <v>0.20525136087095699</v>
      </c>
      <c r="K22" s="16">
        <v>0.39020066652485302</v>
      </c>
      <c r="L22" s="16">
        <v>0.49020016700000002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51262</v>
      </c>
      <c r="D23" s="8">
        <v>66897</v>
      </c>
      <c r="E23" s="8">
        <v>33566</v>
      </c>
      <c r="F23" s="8">
        <v>12754</v>
      </c>
      <c r="G23" s="8">
        <v>34278</v>
      </c>
      <c r="H23" s="15">
        <v>0.83734073832081002</v>
      </c>
      <c r="I23" s="15">
        <v>0.65112272607819699</v>
      </c>
      <c r="J23" s="15">
        <v>0.76771419422716303</v>
      </c>
      <c r="K23" s="15">
        <v>0.45217329646174598</v>
      </c>
      <c r="L23" s="15">
        <v>0.59560049999999998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27925</v>
      </c>
      <c r="D24" s="11">
        <v>57214</v>
      </c>
      <c r="E24" s="11">
        <v>11980</v>
      </c>
      <c r="F24" s="11">
        <v>8012</v>
      </c>
      <c r="G24" s="11">
        <v>16487</v>
      </c>
      <c r="H24" s="16">
        <v>0.45614178373080699</v>
      </c>
      <c r="I24" s="16">
        <v>0.55687602807058501</v>
      </c>
      <c r="J24" s="16">
        <v>0.27400393394629702</v>
      </c>
      <c r="K24" s="16">
        <v>0.284053038360633</v>
      </c>
      <c r="L24" s="16">
        <v>0.28647136499999998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31712</v>
      </c>
      <c r="D25" s="8">
        <v>45818</v>
      </c>
      <c r="E25" s="8">
        <v>19464</v>
      </c>
      <c r="F25" s="8">
        <v>0</v>
      </c>
      <c r="G25" s="8">
        <v>10934</v>
      </c>
      <c r="H25" s="15">
        <v>0.51800065338124801</v>
      </c>
      <c r="I25" s="15">
        <v>0.44595633680808999</v>
      </c>
      <c r="J25" s="15">
        <v>0.445176341429944</v>
      </c>
      <c r="K25" s="15">
        <v>0</v>
      </c>
      <c r="L25" s="15">
        <v>0.189984709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6407</v>
      </c>
      <c r="D26" s="11">
        <v>25578</v>
      </c>
      <c r="E26" s="11">
        <v>12116</v>
      </c>
      <c r="F26" s="11">
        <v>3348</v>
      </c>
      <c r="G26" s="11">
        <v>7792</v>
      </c>
      <c r="H26" s="16">
        <v>0.104655341391702</v>
      </c>
      <c r="I26" s="16">
        <v>0.2489561129442</v>
      </c>
      <c r="J26" s="16">
        <v>0.27711449613466899</v>
      </c>
      <c r="K26" s="16">
        <v>0.11869814932993</v>
      </c>
      <c r="L26" s="16">
        <v>0.135390603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27910</v>
      </c>
      <c r="D28" s="11">
        <v>33844</v>
      </c>
      <c r="E28" s="11">
        <v>30782</v>
      </c>
      <c r="F28" s="11">
        <v>6128</v>
      </c>
      <c r="G28" s="11">
        <v>7294</v>
      </c>
      <c r="H28" s="16">
        <v>0.45589676576282301</v>
      </c>
      <c r="I28" s="16">
        <v>0.32941084863880998</v>
      </c>
      <c r="J28" s="16">
        <v>0.70403915648872395</v>
      </c>
      <c r="K28" s="16">
        <v>0.21725873927533099</v>
      </c>
      <c r="L28" s="16">
        <v>0.126737559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9538</v>
      </c>
      <c r="D29" s="8">
        <v>8518</v>
      </c>
      <c r="E29" s="8">
        <v>15300</v>
      </c>
      <c r="F29" s="8">
        <v>0</v>
      </c>
      <c r="G29" s="8">
        <v>1914</v>
      </c>
      <c r="H29" s="15">
        <v>0.155798758575629</v>
      </c>
      <c r="I29" s="15">
        <v>8.2907505280267899E-2</v>
      </c>
      <c r="J29" s="15">
        <v>0.34993824619184899</v>
      </c>
      <c r="K29" s="15">
        <v>0</v>
      </c>
      <c r="L29" s="15">
        <v>3.3256881000000002E-2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3" t="s">
        <v>37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3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31319</v>
      </c>
      <c r="D35" s="11">
        <v>55028</v>
      </c>
      <c r="E35" s="11">
        <v>22214</v>
      </c>
      <c r="F35" s="11">
        <v>16180</v>
      </c>
      <c r="G35" s="11">
        <v>30654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13200</v>
      </c>
      <c r="D36" s="8">
        <v>16442</v>
      </c>
      <c r="E36" s="8">
        <v>14096</v>
      </c>
      <c r="F36" s="8">
        <v>3064</v>
      </c>
      <c r="G36" s="8">
        <v>3324</v>
      </c>
      <c r="H36" s="15">
        <v>0.42146939557457103</v>
      </c>
      <c r="I36" s="15">
        <v>0.29879334157156401</v>
      </c>
      <c r="J36" s="15">
        <v>0.63455478527054998</v>
      </c>
      <c r="K36" s="15">
        <v>0.18936959208899901</v>
      </c>
      <c r="L36" s="15">
        <v>0.108436093168918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10870</v>
      </c>
      <c r="D37" s="11">
        <v>13964</v>
      </c>
      <c r="E37" s="11">
        <v>9696</v>
      </c>
      <c r="F37" s="11">
        <v>3064</v>
      </c>
      <c r="G37" s="11">
        <v>2894</v>
      </c>
      <c r="H37" s="16">
        <v>0.34707366135572698</v>
      </c>
      <c r="I37" s="16">
        <v>0.253761721305517</v>
      </c>
      <c r="J37" s="16">
        <v>0.43648149815431703</v>
      </c>
      <c r="K37" s="16">
        <v>0.18936959208899901</v>
      </c>
      <c r="L37" s="16">
        <v>9.4408560057415006E-2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2330</v>
      </c>
      <c r="D38" s="8">
        <v>2478</v>
      </c>
      <c r="E38" s="8">
        <v>4400</v>
      </c>
      <c r="F38" s="8">
        <v>0</v>
      </c>
      <c r="G38" s="8">
        <v>430</v>
      </c>
      <c r="H38" s="15">
        <v>7.4395734218844795E-2</v>
      </c>
      <c r="I38" s="15">
        <v>4.5031620266046402E-2</v>
      </c>
      <c r="J38" s="15">
        <v>0.19807328711623301</v>
      </c>
      <c r="K38" s="15">
        <v>0</v>
      </c>
      <c r="L38" s="15">
        <v>1.4027533111502601E-2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15558</v>
      </c>
      <c r="D39" s="11">
        <v>31628</v>
      </c>
      <c r="E39" s="11">
        <v>6066</v>
      </c>
      <c r="F39" s="11">
        <v>8962</v>
      </c>
      <c r="G39" s="11">
        <v>21897</v>
      </c>
      <c r="H39" s="16">
        <v>0.49675915578402902</v>
      </c>
      <c r="I39" s="16">
        <v>0.57476193937631803</v>
      </c>
      <c r="J39" s="16">
        <v>0.27307103628342499</v>
      </c>
      <c r="K39" s="16">
        <v>0.55389369592088999</v>
      </c>
      <c r="L39" s="16">
        <v>0.71432765707574897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602</v>
      </c>
      <c r="D40" s="8">
        <v>0</v>
      </c>
      <c r="E40" s="8">
        <v>684</v>
      </c>
      <c r="F40" s="8">
        <v>584</v>
      </c>
      <c r="G40" s="8">
        <v>0</v>
      </c>
      <c r="H40" s="15">
        <v>1.92215587981736E-2</v>
      </c>
      <c r="I40" s="15">
        <v>0</v>
      </c>
      <c r="J40" s="15">
        <v>3.0791392815341701E-2</v>
      </c>
      <c r="K40" s="15">
        <v>3.6093943139678598E-2</v>
      </c>
      <c r="L40" s="15">
        <v>0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1959</v>
      </c>
      <c r="D41" s="11">
        <v>6958</v>
      </c>
      <c r="E41" s="11">
        <v>1368</v>
      </c>
      <c r="F41" s="11">
        <v>3570</v>
      </c>
      <c r="G41" s="11">
        <v>5433</v>
      </c>
      <c r="H41" s="16">
        <v>6.2549889843226195E-2</v>
      </c>
      <c r="I41" s="16">
        <v>0.12644471905211899</v>
      </c>
      <c r="J41" s="16">
        <v>6.1582785630683402E-2</v>
      </c>
      <c r="K41" s="16">
        <v>0.22064276885043299</v>
      </c>
      <c r="L41" s="16">
        <v>0.177236249755334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28758</v>
      </c>
      <c r="D43" s="11">
        <v>48070</v>
      </c>
      <c r="E43" s="11">
        <v>20162</v>
      </c>
      <c r="F43" s="11">
        <v>12026</v>
      </c>
      <c r="G43" s="11">
        <v>25221</v>
      </c>
      <c r="H43" s="16">
        <v>0.91822855135860004</v>
      </c>
      <c r="I43" s="16">
        <v>0.87355528094788104</v>
      </c>
      <c r="J43" s="16">
        <v>0.90762582155397498</v>
      </c>
      <c r="K43" s="16">
        <v>0.74326328800988894</v>
      </c>
      <c r="L43" s="16">
        <v>0.82276375024466597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14691</v>
      </c>
      <c r="D44" s="8">
        <v>25916</v>
      </c>
      <c r="E44" s="8">
        <v>8112</v>
      </c>
      <c r="F44" s="8">
        <v>2184</v>
      </c>
      <c r="G44" s="8">
        <v>10757</v>
      </c>
      <c r="H44" s="15">
        <v>0.469076279574699</v>
      </c>
      <c r="I44" s="15">
        <v>0.47096023842407497</v>
      </c>
      <c r="J44" s="15">
        <v>0.365175114792473</v>
      </c>
      <c r="K44" s="15">
        <v>0.134981458590853</v>
      </c>
      <c r="L44" s="15">
        <v>0.35091668297775203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6526</v>
      </c>
      <c r="D46" s="8">
        <v>13940</v>
      </c>
      <c r="E46" s="8">
        <v>4242</v>
      </c>
      <c r="F46" s="8">
        <v>2990</v>
      </c>
      <c r="G46" s="8">
        <v>6816</v>
      </c>
      <c r="H46" s="15">
        <v>0.20837191481209499</v>
      </c>
      <c r="I46" s="15">
        <v>0.25332557970487801</v>
      </c>
      <c r="J46" s="15">
        <v>0.190960655442514</v>
      </c>
      <c r="K46" s="15">
        <v>0.184796044499382</v>
      </c>
      <c r="L46" s="15">
        <v>0.222352710902329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6475</v>
      </c>
      <c r="D47" s="11">
        <v>10335</v>
      </c>
      <c r="E47" s="11">
        <v>5398</v>
      </c>
      <c r="F47" s="11">
        <v>6268</v>
      </c>
      <c r="G47" s="11">
        <v>15670</v>
      </c>
      <c r="H47" s="16">
        <v>0.206743510329193</v>
      </c>
      <c r="I47" s="16">
        <v>0.18781347677546001</v>
      </c>
      <c r="J47" s="16">
        <v>0.24299990996668799</v>
      </c>
      <c r="K47" s="16">
        <v>0.38739184177997499</v>
      </c>
      <c r="L47" s="16">
        <v>0.51118940431917503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23932</v>
      </c>
      <c r="D48" s="8">
        <v>34775</v>
      </c>
      <c r="E48" s="8">
        <v>17582</v>
      </c>
      <c r="F48" s="8">
        <v>7506</v>
      </c>
      <c r="G48" s="8">
        <v>18942</v>
      </c>
      <c r="H48" s="15">
        <v>0.76413678597656398</v>
      </c>
      <c r="I48" s="15">
        <v>0.631951006760195</v>
      </c>
      <c r="J48" s="15">
        <v>0.79148284865400198</v>
      </c>
      <c r="K48" s="15">
        <v>0.46390605686032099</v>
      </c>
      <c r="L48" s="15">
        <v>0.61792914464670201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14912</v>
      </c>
      <c r="D49" s="11">
        <v>29494</v>
      </c>
      <c r="E49" s="11">
        <v>5792</v>
      </c>
      <c r="F49" s="11">
        <v>4808</v>
      </c>
      <c r="G49" s="11">
        <v>8712</v>
      </c>
      <c r="H49" s="16">
        <v>0.47613269900060701</v>
      </c>
      <c r="I49" s="16">
        <v>0.53598168205277297</v>
      </c>
      <c r="J49" s="16">
        <v>0.26073647249482301</v>
      </c>
      <c r="K49" s="16">
        <v>0.297156983930779</v>
      </c>
      <c r="L49" s="16">
        <v>0.284204345273048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15828</v>
      </c>
      <c r="D50" s="8">
        <v>23892</v>
      </c>
      <c r="E50" s="8">
        <v>9622</v>
      </c>
      <c r="F50" s="8">
        <v>0</v>
      </c>
      <c r="G50" s="8">
        <v>6028</v>
      </c>
      <c r="H50" s="15">
        <v>0.50538012069350902</v>
      </c>
      <c r="I50" s="15">
        <v>0.43417896343679602</v>
      </c>
      <c r="J50" s="15">
        <v>0.43315026559827102</v>
      </c>
      <c r="K50" s="15">
        <v>0</v>
      </c>
      <c r="L50" s="15">
        <v>0.19664644092125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4043</v>
      </c>
      <c r="D51" s="11">
        <v>14096</v>
      </c>
      <c r="E51" s="11">
        <v>5788</v>
      </c>
      <c r="F51" s="11">
        <v>2184</v>
      </c>
      <c r="G51" s="11">
        <v>5445</v>
      </c>
      <c r="H51" s="16">
        <v>0.12909096714454499</v>
      </c>
      <c r="I51" s="16">
        <v>0.25616050010903502</v>
      </c>
      <c r="J51" s="16">
        <v>0.26055640587017198</v>
      </c>
      <c r="K51" s="16">
        <v>0.134981458590853</v>
      </c>
      <c r="L51" s="16">
        <v>0.17762771579565501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13802</v>
      </c>
      <c r="D53" s="11">
        <v>16442</v>
      </c>
      <c r="E53" s="11">
        <v>14780</v>
      </c>
      <c r="F53" s="11">
        <v>3648</v>
      </c>
      <c r="G53" s="11">
        <v>3324</v>
      </c>
      <c r="H53" s="16">
        <v>0.44069095437274503</v>
      </c>
      <c r="I53" s="16">
        <v>0.29879334157156401</v>
      </c>
      <c r="J53" s="16">
        <v>0.66534617808589203</v>
      </c>
      <c r="K53" s="16">
        <v>0.22546353522867699</v>
      </c>
      <c r="L53" s="16">
        <v>0.108436093168918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5033</v>
      </c>
      <c r="D54" s="8">
        <v>3881</v>
      </c>
      <c r="E54" s="8">
        <v>7158</v>
      </c>
      <c r="F54" s="8">
        <v>0</v>
      </c>
      <c r="G54" s="8">
        <v>688</v>
      </c>
      <c r="H54" s="15">
        <v>0.16070117181263799</v>
      </c>
      <c r="I54" s="15">
        <v>7.0527731336773994E-2</v>
      </c>
      <c r="J54" s="15">
        <v>0.322229224813181</v>
      </c>
      <c r="K54" s="15">
        <v>0</v>
      </c>
      <c r="L54" s="15">
        <v>2.24440529784041E-2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3" t="s">
        <v>37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3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29901</v>
      </c>
      <c r="D60" s="11">
        <v>47713</v>
      </c>
      <c r="E60" s="11">
        <v>21508</v>
      </c>
      <c r="F60" s="11">
        <v>12026</v>
      </c>
      <c r="G60" s="11">
        <v>26898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14108</v>
      </c>
      <c r="D61" s="8">
        <v>17402</v>
      </c>
      <c r="E61" s="8">
        <v>14976</v>
      </c>
      <c r="F61" s="8">
        <v>1604</v>
      </c>
      <c r="G61" s="8">
        <v>3970</v>
      </c>
      <c r="H61" s="15">
        <v>0.47182368482659398</v>
      </c>
      <c r="I61" s="15">
        <v>0.36472240269947398</v>
      </c>
      <c r="J61" s="15">
        <v>0.69629905151571503</v>
      </c>
      <c r="K61" s="15">
        <v>0.13337768168967201</v>
      </c>
      <c r="L61" s="15">
        <v>0.147594616700126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11331</v>
      </c>
      <c r="D62" s="11">
        <v>15618</v>
      </c>
      <c r="E62" s="11">
        <v>9424</v>
      </c>
      <c r="F62" s="11">
        <v>1604</v>
      </c>
      <c r="G62" s="11">
        <v>3002</v>
      </c>
      <c r="H62" s="16">
        <v>0.37895053677134499</v>
      </c>
      <c r="I62" s="16">
        <v>0.32733217362144501</v>
      </c>
      <c r="J62" s="16">
        <v>0.43816254416961098</v>
      </c>
      <c r="K62" s="16">
        <v>0.13337768168967201</v>
      </c>
      <c r="L62" s="16">
        <v>0.11160681091531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2777</v>
      </c>
      <c r="D63" s="8">
        <v>1784</v>
      </c>
      <c r="E63" s="8">
        <v>5552</v>
      </c>
      <c r="F63" s="8">
        <v>0</v>
      </c>
      <c r="G63" s="8">
        <v>968</v>
      </c>
      <c r="H63" s="15">
        <v>9.2873148055249002E-2</v>
      </c>
      <c r="I63" s="15">
        <v>3.7390229078029101E-2</v>
      </c>
      <c r="J63" s="15">
        <v>0.25813650734610399</v>
      </c>
      <c r="K63" s="15">
        <v>0</v>
      </c>
      <c r="L63" s="15">
        <v>3.5987805784816702E-2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15038</v>
      </c>
      <c r="D64" s="11">
        <v>25743</v>
      </c>
      <c r="E64" s="11">
        <v>4138</v>
      </c>
      <c r="F64" s="11">
        <v>5758</v>
      </c>
      <c r="G64" s="11">
        <v>16656</v>
      </c>
      <c r="H64" s="16">
        <v>0.50292632353432998</v>
      </c>
      <c r="I64" s="16">
        <v>0.53953849055812897</v>
      </c>
      <c r="J64" s="16">
        <v>0.19239352798958501</v>
      </c>
      <c r="K64" s="16">
        <v>0.478795942125395</v>
      </c>
      <c r="L64" s="16">
        <v>0.61922819540486296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0</v>
      </c>
      <c r="D65" s="8">
        <v>0</v>
      </c>
      <c r="E65" s="8">
        <v>1026</v>
      </c>
      <c r="F65" s="8">
        <v>876</v>
      </c>
      <c r="G65" s="8">
        <v>0</v>
      </c>
      <c r="H65" s="15">
        <v>0</v>
      </c>
      <c r="I65" s="15">
        <v>0</v>
      </c>
      <c r="J65" s="15">
        <v>4.7703180212014099E-2</v>
      </c>
      <c r="K65" s="15">
        <v>7.2842175286878405E-2</v>
      </c>
      <c r="L65" s="15">
        <v>0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755</v>
      </c>
      <c r="D66" s="11">
        <v>4568</v>
      </c>
      <c r="E66" s="11">
        <v>1368</v>
      </c>
      <c r="F66" s="11">
        <v>3788</v>
      </c>
      <c r="G66" s="11">
        <v>6272</v>
      </c>
      <c r="H66" s="16">
        <v>2.5249991639075601E-2</v>
      </c>
      <c r="I66" s="16">
        <v>9.5739106742397301E-2</v>
      </c>
      <c r="J66" s="16">
        <v>6.3604240282685506E-2</v>
      </c>
      <c r="K66" s="16">
        <v>0.31498420089805401</v>
      </c>
      <c r="L66" s="16">
        <v>0.23317718789501099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29146</v>
      </c>
      <c r="D68" s="11">
        <v>43145</v>
      </c>
      <c r="E68" s="11">
        <v>19114</v>
      </c>
      <c r="F68" s="11">
        <v>7362</v>
      </c>
      <c r="G68" s="11">
        <v>20626</v>
      </c>
      <c r="H68" s="16">
        <v>0.97475000836092396</v>
      </c>
      <c r="I68" s="16">
        <v>0.90426089325760295</v>
      </c>
      <c r="J68" s="16">
        <v>0.88869257950530001</v>
      </c>
      <c r="K68" s="16">
        <v>0.61217362381506701</v>
      </c>
      <c r="L68" s="16">
        <v>0.76682281210498904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14236</v>
      </c>
      <c r="D69" s="8">
        <v>22897</v>
      </c>
      <c r="E69" s="8">
        <v>9128</v>
      </c>
      <c r="F69" s="8">
        <v>2476</v>
      </c>
      <c r="G69" s="8">
        <v>8736</v>
      </c>
      <c r="H69" s="15">
        <v>0.47610447811110002</v>
      </c>
      <c r="I69" s="15">
        <v>0.47989017668140799</v>
      </c>
      <c r="J69" s="15">
        <v>0.42440022317277298</v>
      </c>
      <c r="K69" s="15">
        <v>0.20588724430400801</v>
      </c>
      <c r="L69" s="15">
        <v>0.324782511710908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8161</v>
      </c>
      <c r="D71" s="8">
        <v>16276</v>
      </c>
      <c r="E71" s="8">
        <v>5538</v>
      </c>
      <c r="F71" s="8">
        <v>1312</v>
      </c>
      <c r="G71" s="8">
        <v>6429</v>
      </c>
      <c r="H71" s="15">
        <v>0.27293401558476299</v>
      </c>
      <c r="I71" s="15">
        <v>0.341122964391256</v>
      </c>
      <c r="J71" s="15">
        <v>0.25748558675841599</v>
      </c>
      <c r="K71" s="15">
        <v>0.109096956594046</v>
      </c>
      <c r="L71" s="15">
        <v>0.23901405308944901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7997</v>
      </c>
      <c r="D72" s="11">
        <v>4447</v>
      </c>
      <c r="E72" s="11">
        <v>3576</v>
      </c>
      <c r="F72" s="11">
        <v>4738</v>
      </c>
      <c r="G72" s="11">
        <v>12542</v>
      </c>
      <c r="H72" s="16">
        <v>0.26744924918898999</v>
      </c>
      <c r="I72" s="16">
        <v>9.3203110263450198E-2</v>
      </c>
      <c r="J72" s="16">
        <v>0.16626371582666899</v>
      </c>
      <c r="K72" s="16">
        <v>0.39397971062697501</v>
      </c>
      <c r="L72" s="16">
        <v>0.46628002081939202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27330</v>
      </c>
      <c r="D73" s="8">
        <v>32122</v>
      </c>
      <c r="E73" s="8">
        <v>15984</v>
      </c>
      <c r="F73" s="8">
        <v>5248</v>
      </c>
      <c r="G73" s="8">
        <v>15336</v>
      </c>
      <c r="H73" s="15">
        <v>0.91401625363700201</v>
      </c>
      <c r="I73" s="15">
        <v>0.673233709890386</v>
      </c>
      <c r="J73" s="15">
        <v>0.74316533382927297</v>
      </c>
      <c r="K73" s="15">
        <v>0.43638782637618501</v>
      </c>
      <c r="L73" s="15">
        <v>0.57015391478920396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13013</v>
      </c>
      <c r="D74" s="11">
        <v>27720</v>
      </c>
      <c r="E74" s="11">
        <v>6188</v>
      </c>
      <c r="F74" s="11">
        <v>3204</v>
      </c>
      <c r="G74" s="11">
        <v>7775</v>
      </c>
      <c r="H74" s="16">
        <v>0.43520283602555099</v>
      </c>
      <c r="I74" s="16">
        <v>0.58097373881332104</v>
      </c>
      <c r="J74" s="16">
        <v>0.28770689975822999</v>
      </c>
      <c r="K74" s="16">
        <v>0.26642275070680199</v>
      </c>
      <c r="L74" s="16">
        <v>0.28905494832329498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15884</v>
      </c>
      <c r="D75" s="8">
        <v>21926</v>
      </c>
      <c r="E75" s="8">
        <v>9842</v>
      </c>
      <c r="F75" s="8">
        <v>0</v>
      </c>
      <c r="G75" s="8">
        <v>4906</v>
      </c>
      <c r="H75" s="15">
        <v>0.53121969164910898</v>
      </c>
      <c r="I75" s="15">
        <v>0.45953932890407201</v>
      </c>
      <c r="J75" s="15">
        <v>0.45759717314487602</v>
      </c>
      <c r="K75" s="15">
        <v>0</v>
      </c>
      <c r="L75" s="15">
        <v>0.18239274295486699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2364</v>
      </c>
      <c r="D76" s="11">
        <v>11482</v>
      </c>
      <c r="E76" s="11">
        <v>6328</v>
      </c>
      <c r="F76" s="11">
        <v>1164</v>
      </c>
      <c r="G76" s="11">
        <v>2347</v>
      </c>
      <c r="H76" s="16">
        <v>7.9060900973211598E-2</v>
      </c>
      <c r="I76" s="16">
        <v>0.240647203068346</v>
      </c>
      <c r="J76" s="16">
        <v>0.29421610563511302</v>
      </c>
      <c r="K76" s="16">
        <v>9.67902877099618E-2</v>
      </c>
      <c r="L76" s="16">
        <v>8.7255558034054603E-2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14108</v>
      </c>
      <c r="D78" s="11">
        <v>17402</v>
      </c>
      <c r="E78" s="11">
        <v>16002</v>
      </c>
      <c r="F78" s="11">
        <v>2480</v>
      </c>
      <c r="G78" s="11">
        <v>3970</v>
      </c>
      <c r="H78" s="16">
        <v>0.47182368482659398</v>
      </c>
      <c r="I78" s="16">
        <v>0.36472240269947398</v>
      </c>
      <c r="J78" s="16">
        <v>0.74400223172772895</v>
      </c>
      <c r="K78" s="16">
        <v>0.20621985697655101</v>
      </c>
      <c r="L78" s="16">
        <v>0.147594616700126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4505</v>
      </c>
      <c r="D79" s="8">
        <v>4637</v>
      </c>
      <c r="E79" s="8">
        <v>8142</v>
      </c>
      <c r="F79" s="8">
        <v>0</v>
      </c>
      <c r="G79" s="8">
        <v>1226</v>
      </c>
      <c r="H79" s="15">
        <v>0.15066385739607399</v>
      </c>
      <c r="I79" s="15">
        <v>9.7185253494854698E-2</v>
      </c>
      <c r="J79" s="15">
        <v>0.37855681606843999</v>
      </c>
      <c r="K79" s="15">
        <v>0</v>
      </c>
      <c r="L79" s="15">
        <v>4.55795969960592E-2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3" t="s">
        <v>37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3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36024</v>
      </c>
      <c r="D85" s="11">
        <v>56295</v>
      </c>
      <c r="E85" s="11">
        <v>18858</v>
      </c>
      <c r="F85" s="11">
        <v>1966</v>
      </c>
      <c r="G85" s="11">
        <v>14463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15235</v>
      </c>
      <c r="D86" s="8">
        <v>27076</v>
      </c>
      <c r="E86" s="8">
        <v>13688</v>
      </c>
      <c r="F86" s="8">
        <v>292</v>
      </c>
      <c r="G86" s="8">
        <v>836</v>
      </c>
      <c r="H86" s="15">
        <v>0.42291250277592701</v>
      </c>
      <c r="I86" s="15">
        <v>0.48096633804067901</v>
      </c>
      <c r="J86" s="15">
        <v>0.72584579488811096</v>
      </c>
      <c r="K86" s="15">
        <v>0.14852492370295001</v>
      </c>
      <c r="L86" s="15">
        <v>5.7802668879208999E-2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10974</v>
      </c>
      <c r="D87" s="11">
        <v>23172</v>
      </c>
      <c r="E87" s="11">
        <v>6660</v>
      </c>
      <c r="F87" s="11">
        <v>292</v>
      </c>
      <c r="G87" s="11">
        <v>556</v>
      </c>
      <c r="H87" s="16">
        <v>0.304630246502332</v>
      </c>
      <c r="I87" s="16">
        <v>0.41161737276845201</v>
      </c>
      <c r="J87" s="16">
        <v>0.35316576519249099</v>
      </c>
      <c r="K87" s="16">
        <v>0.14852492370295001</v>
      </c>
      <c r="L87" s="16">
        <v>3.8442923321579198E-2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4261</v>
      </c>
      <c r="D88" s="8">
        <v>3904</v>
      </c>
      <c r="E88" s="8">
        <v>7028</v>
      </c>
      <c r="F88" s="8">
        <v>0</v>
      </c>
      <c r="G88" s="8">
        <v>280</v>
      </c>
      <c r="H88" s="15">
        <v>0.118282256273595</v>
      </c>
      <c r="I88" s="15">
        <v>6.9348965272226698E-2</v>
      </c>
      <c r="J88" s="15">
        <v>0.37268002969561997</v>
      </c>
      <c r="K88" s="15">
        <v>0</v>
      </c>
      <c r="L88" s="15">
        <v>1.9359745557629801E-2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20187</v>
      </c>
      <c r="D89" s="11">
        <v>26080</v>
      </c>
      <c r="E89" s="11">
        <v>4144</v>
      </c>
      <c r="F89" s="11">
        <v>1164</v>
      </c>
      <c r="G89" s="11">
        <v>11545</v>
      </c>
      <c r="H89" s="16">
        <v>0.56037641572285102</v>
      </c>
      <c r="I89" s="16">
        <v>0.46327382538413697</v>
      </c>
      <c r="J89" s="16">
        <v>0.219747587230883</v>
      </c>
      <c r="K89" s="16">
        <v>0.59206510681586999</v>
      </c>
      <c r="L89" s="16">
        <v>0.79824379451012895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602</v>
      </c>
      <c r="D90" s="8">
        <v>0</v>
      </c>
      <c r="E90" s="8">
        <v>342</v>
      </c>
      <c r="F90" s="8">
        <v>0</v>
      </c>
      <c r="G90" s="8">
        <v>0</v>
      </c>
      <c r="H90" s="15">
        <v>1.67110815012214E-2</v>
      </c>
      <c r="I90" s="15">
        <v>0</v>
      </c>
      <c r="J90" s="15">
        <v>1.8135539293668498E-2</v>
      </c>
      <c r="K90" s="15">
        <v>0</v>
      </c>
      <c r="L90" s="15">
        <v>0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0</v>
      </c>
      <c r="D91" s="11">
        <v>3139</v>
      </c>
      <c r="E91" s="11">
        <v>684</v>
      </c>
      <c r="F91" s="11">
        <v>510</v>
      </c>
      <c r="G91" s="11">
        <v>2082</v>
      </c>
      <c r="H91" s="16">
        <v>0</v>
      </c>
      <c r="I91" s="16">
        <v>5.5759836575184303E-2</v>
      </c>
      <c r="J91" s="16">
        <v>3.62710785873369E-2</v>
      </c>
      <c r="K91" s="16">
        <v>0.25940996948118</v>
      </c>
      <c r="L91" s="16">
        <v>0.14395353661066199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35422</v>
      </c>
      <c r="D93" s="11">
        <v>53156</v>
      </c>
      <c r="E93" s="11">
        <v>17832</v>
      </c>
      <c r="F93" s="11">
        <v>1456</v>
      </c>
      <c r="G93" s="11">
        <v>12381</v>
      </c>
      <c r="H93" s="16">
        <v>0.98328891849877798</v>
      </c>
      <c r="I93" s="16">
        <v>0.94424016342481598</v>
      </c>
      <c r="J93" s="16">
        <v>0.94559338211899502</v>
      </c>
      <c r="K93" s="16">
        <v>0.74059003051882</v>
      </c>
      <c r="L93" s="16">
        <v>0.85604646338933799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19355</v>
      </c>
      <c r="D94" s="8">
        <v>33375</v>
      </c>
      <c r="E94" s="8">
        <v>12054</v>
      </c>
      <c r="F94" s="8">
        <v>728</v>
      </c>
      <c r="G94" s="8">
        <v>6912</v>
      </c>
      <c r="H94" s="15">
        <v>0.53728070175438603</v>
      </c>
      <c r="I94" s="15">
        <v>0.59285904609645601</v>
      </c>
      <c r="J94" s="15">
        <v>0.63919821826280598</v>
      </c>
      <c r="K94" s="15">
        <v>0.37029501525941</v>
      </c>
      <c r="L94" s="15">
        <v>0.47790914747977598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11975</v>
      </c>
      <c r="D96" s="8">
        <v>20396</v>
      </c>
      <c r="E96" s="8">
        <v>5888</v>
      </c>
      <c r="F96" s="8">
        <v>436</v>
      </c>
      <c r="G96" s="8">
        <v>5577</v>
      </c>
      <c r="H96" s="15">
        <v>0.33241727737064197</v>
      </c>
      <c r="I96" s="15">
        <v>0.36230571098676601</v>
      </c>
      <c r="J96" s="15">
        <v>0.31222823205005801</v>
      </c>
      <c r="K96" s="15">
        <v>0.22177009155645999</v>
      </c>
      <c r="L96" s="15">
        <v>0.38560464633893399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4822</v>
      </c>
      <c r="D97" s="11">
        <v>5607</v>
      </c>
      <c r="E97" s="11">
        <v>4036</v>
      </c>
      <c r="F97" s="11">
        <v>946</v>
      </c>
      <c r="G97" s="11">
        <v>8481</v>
      </c>
      <c r="H97" s="16">
        <v>0.13385520763935199</v>
      </c>
      <c r="I97" s="16">
        <v>9.9600319744204593E-2</v>
      </c>
      <c r="J97" s="16">
        <v>0.21402057482235701</v>
      </c>
      <c r="K97" s="16">
        <v>0.48118006103763999</v>
      </c>
      <c r="L97" s="16">
        <v>0.58639286455092299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31647</v>
      </c>
      <c r="D98" s="8">
        <v>40891</v>
      </c>
      <c r="E98" s="8">
        <v>16384</v>
      </c>
      <c r="F98" s="8">
        <v>1238</v>
      </c>
      <c r="G98" s="8">
        <v>9180</v>
      </c>
      <c r="H98" s="15">
        <v>0.87849766822118602</v>
      </c>
      <c r="I98" s="15">
        <v>0.72637001509903198</v>
      </c>
      <c r="J98" s="15">
        <v>0.86880899353059704</v>
      </c>
      <c r="K98" s="15">
        <v>0.62970498474059</v>
      </c>
      <c r="L98" s="15">
        <v>0.63472308649657805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17711</v>
      </c>
      <c r="D99" s="11">
        <v>31773</v>
      </c>
      <c r="E99" s="11">
        <v>7152</v>
      </c>
      <c r="F99" s="11">
        <v>654</v>
      </c>
      <c r="G99" s="11">
        <v>4348</v>
      </c>
      <c r="H99" s="16">
        <v>0.49164445924938899</v>
      </c>
      <c r="I99" s="16">
        <v>0.56440181188382599</v>
      </c>
      <c r="J99" s="16">
        <v>0.37925548838689199</v>
      </c>
      <c r="K99" s="16">
        <v>0.33265513733468999</v>
      </c>
      <c r="L99" s="16">
        <v>0.30062919173062302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22490</v>
      </c>
      <c r="D100" s="8">
        <v>37564</v>
      </c>
      <c r="E100" s="8">
        <v>13142</v>
      </c>
      <c r="F100" s="8">
        <v>0</v>
      </c>
      <c r="G100" s="8">
        <v>3118</v>
      </c>
      <c r="H100" s="15">
        <v>0.62430601821008203</v>
      </c>
      <c r="I100" s="15">
        <v>0.66727062794209102</v>
      </c>
      <c r="J100" s="15">
        <v>0.696892565489447</v>
      </c>
      <c r="K100" s="15">
        <v>0</v>
      </c>
      <c r="L100" s="15">
        <v>0.215584595173892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4488</v>
      </c>
      <c r="D101" s="11">
        <v>16492</v>
      </c>
      <c r="E101" s="11">
        <v>7356</v>
      </c>
      <c r="F101" s="11">
        <v>510</v>
      </c>
      <c r="G101" s="11">
        <v>3766</v>
      </c>
      <c r="H101" s="16">
        <v>0.124583610926049</v>
      </c>
      <c r="I101" s="16">
        <v>0.29295674571454</v>
      </c>
      <c r="J101" s="16">
        <v>0.390073178491887</v>
      </c>
      <c r="K101" s="16">
        <v>0.25940996948118</v>
      </c>
      <c r="L101" s="16">
        <v>0.26038857775012098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15837</v>
      </c>
      <c r="D103" s="11">
        <v>27076</v>
      </c>
      <c r="E103" s="11">
        <v>14030</v>
      </c>
      <c r="F103" s="11">
        <v>292</v>
      </c>
      <c r="G103" s="11">
        <v>836</v>
      </c>
      <c r="H103" s="16">
        <v>0.43962358427714898</v>
      </c>
      <c r="I103" s="16">
        <v>0.48096633804067901</v>
      </c>
      <c r="J103" s="16">
        <v>0.74398133418178003</v>
      </c>
      <c r="K103" s="16">
        <v>0.14852492370295001</v>
      </c>
      <c r="L103" s="16">
        <v>5.7802668879208999E-2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7093</v>
      </c>
      <c r="D104" s="8">
        <v>6913</v>
      </c>
      <c r="E104" s="8">
        <v>8278</v>
      </c>
      <c r="F104" s="8">
        <v>0</v>
      </c>
      <c r="G104" s="8">
        <v>280</v>
      </c>
      <c r="H104" s="15">
        <v>0.196896513435487</v>
      </c>
      <c r="I104" s="15">
        <v>0.12279953814726</v>
      </c>
      <c r="J104" s="15">
        <v>0.43896489553505103</v>
      </c>
      <c r="K104" s="15">
        <v>0</v>
      </c>
      <c r="L104" s="15">
        <v>1.9359745557629801E-2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3" t="s">
        <v>37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3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25196</v>
      </c>
      <c r="D110" s="11">
        <v>46446</v>
      </c>
      <c r="E110" s="11">
        <v>24864</v>
      </c>
      <c r="F110" s="11">
        <v>26240</v>
      </c>
      <c r="G110" s="11">
        <v>43089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12073</v>
      </c>
      <c r="D111" s="8">
        <v>6768</v>
      </c>
      <c r="E111" s="8">
        <v>15384</v>
      </c>
      <c r="F111" s="8">
        <v>4376</v>
      </c>
      <c r="G111" s="8">
        <v>6458</v>
      </c>
      <c r="H111" s="15">
        <v>0.479163359263375</v>
      </c>
      <c r="I111" s="15">
        <v>0.14571760754424501</v>
      </c>
      <c r="J111" s="15">
        <v>0.61872586872586899</v>
      </c>
      <c r="K111" s="15">
        <v>0.16676829268292701</v>
      </c>
      <c r="L111" s="15">
        <v>0.149875838381025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11227</v>
      </c>
      <c r="D112" s="11">
        <v>6410</v>
      </c>
      <c r="E112" s="11">
        <v>12460</v>
      </c>
      <c r="F112" s="11">
        <v>4376</v>
      </c>
      <c r="G112" s="11">
        <v>5340</v>
      </c>
      <c r="H112" s="16">
        <v>0.44558660104778502</v>
      </c>
      <c r="I112" s="16">
        <v>0.13800973173147299</v>
      </c>
      <c r="J112" s="16">
        <v>0.50112612612612595</v>
      </c>
      <c r="K112" s="16">
        <v>0.16676829268292701</v>
      </c>
      <c r="L112" s="16">
        <v>0.12392954118220401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846</v>
      </c>
      <c r="D113" s="8">
        <v>358</v>
      </c>
      <c r="E113" s="8">
        <v>2924</v>
      </c>
      <c r="F113" s="8">
        <v>0</v>
      </c>
      <c r="G113" s="8">
        <v>1118</v>
      </c>
      <c r="H113" s="15">
        <v>3.3576758215589801E-2</v>
      </c>
      <c r="I113" s="15">
        <v>7.7078758127718198E-3</v>
      </c>
      <c r="J113" s="15">
        <v>0.117599742599743</v>
      </c>
      <c r="K113" s="15">
        <v>0</v>
      </c>
      <c r="L113" s="15">
        <v>2.5946297198821001E-2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10409</v>
      </c>
      <c r="D114" s="11">
        <v>31291</v>
      </c>
      <c r="E114" s="11">
        <v>6060</v>
      </c>
      <c r="F114" s="11">
        <v>13556</v>
      </c>
      <c r="G114" s="11">
        <v>27008</v>
      </c>
      <c r="H114" s="16">
        <v>0.41312113033814901</v>
      </c>
      <c r="I114" s="16">
        <v>0.67370710071911499</v>
      </c>
      <c r="J114" s="16">
        <v>0.24372586872586899</v>
      </c>
      <c r="K114" s="16">
        <v>0.51661585365853702</v>
      </c>
      <c r="L114" s="16">
        <v>0.62679570191928302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0</v>
      </c>
      <c r="D115" s="8">
        <v>0</v>
      </c>
      <c r="E115" s="8">
        <v>1368</v>
      </c>
      <c r="F115" s="8">
        <v>1460</v>
      </c>
      <c r="G115" s="8">
        <v>0</v>
      </c>
      <c r="H115" s="15">
        <v>0</v>
      </c>
      <c r="I115" s="15">
        <v>0</v>
      </c>
      <c r="J115" s="15">
        <v>5.5019305019305E-2</v>
      </c>
      <c r="K115" s="15">
        <v>5.5640243902438997E-2</v>
      </c>
      <c r="L115" s="15">
        <v>0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2714</v>
      </c>
      <c r="D116" s="11">
        <v>8387</v>
      </c>
      <c r="E116" s="11">
        <v>2052</v>
      </c>
      <c r="F116" s="11">
        <v>6848</v>
      </c>
      <c r="G116" s="11">
        <v>9623</v>
      </c>
      <c r="H116" s="16">
        <v>0.107715510398476</v>
      </c>
      <c r="I116" s="16">
        <v>0.18057529173664</v>
      </c>
      <c r="J116" s="16">
        <v>8.2528957528957503E-2</v>
      </c>
      <c r="K116" s="16">
        <v>0.26097560975609801</v>
      </c>
      <c r="L116" s="16">
        <v>0.22332845969969101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22482</v>
      </c>
      <c r="D118" s="11">
        <v>38059</v>
      </c>
      <c r="E118" s="11">
        <v>21444</v>
      </c>
      <c r="F118" s="11">
        <v>17932</v>
      </c>
      <c r="G118" s="11">
        <v>33466</v>
      </c>
      <c r="H118" s="16">
        <v>0.89228448960152396</v>
      </c>
      <c r="I118" s="16">
        <v>0.81942470826336</v>
      </c>
      <c r="J118" s="16">
        <v>0.86245173745173698</v>
      </c>
      <c r="K118" s="16">
        <v>0.68338414634146305</v>
      </c>
      <c r="L118" s="16">
        <v>0.77667154030030905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9572</v>
      </c>
      <c r="D119" s="8">
        <v>15438</v>
      </c>
      <c r="E119" s="8">
        <v>5186</v>
      </c>
      <c r="F119" s="8">
        <v>3932</v>
      </c>
      <c r="G119" s="8">
        <v>12581</v>
      </c>
      <c r="H119" s="15">
        <v>0.379901571678044</v>
      </c>
      <c r="I119" s="15">
        <v>0.33238599664126101</v>
      </c>
      <c r="J119" s="15">
        <v>0.20857464607464599</v>
      </c>
      <c r="K119" s="15">
        <v>0.14984756097561</v>
      </c>
      <c r="L119" s="15">
        <v>0.291977070714103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2712</v>
      </c>
      <c r="D121" s="8">
        <v>9820</v>
      </c>
      <c r="E121" s="8">
        <v>3892</v>
      </c>
      <c r="F121" s="8">
        <v>3866</v>
      </c>
      <c r="G121" s="8">
        <v>7668</v>
      </c>
      <c r="H121" s="15">
        <v>0.107636132719479</v>
      </c>
      <c r="I121" s="15">
        <v>0.211428325367093</v>
      </c>
      <c r="J121" s="15">
        <v>0.15653153153153199</v>
      </c>
      <c r="K121" s="15">
        <v>0.14733231707317099</v>
      </c>
      <c r="L121" s="15">
        <v>0.177957251270626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9650</v>
      </c>
      <c r="D122" s="11">
        <v>9175</v>
      </c>
      <c r="E122" s="11">
        <v>4938</v>
      </c>
      <c r="F122" s="11">
        <v>10060</v>
      </c>
      <c r="G122" s="11">
        <v>19731</v>
      </c>
      <c r="H122" s="16">
        <v>0.38299730115891401</v>
      </c>
      <c r="I122" s="16">
        <v>0.19754123067648499</v>
      </c>
      <c r="J122" s="16">
        <v>0.19860038610038599</v>
      </c>
      <c r="K122" s="16">
        <v>0.38338414634146301</v>
      </c>
      <c r="L122" s="16">
        <v>0.45791269233447102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19615</v>
      </c>
      <c r="D123" s="8">
        <v>26006</v>
      </c>
      <c r="E123" s="8">
        <v>17182</v>
      </c>
      <c r="F123" s="8">
        <v>11516</v>
      </c>
      <c r="G123" s="8">
        <v>25098</v>
      </c>
      <c r="H123" s="15">
        <v>0.77849658675980304</v>
      </c>
      <c r="I123" s="15">
        <v>0.55991904577358698</v>
      </c>
      <c r="J123" s="15">
        <v>0.69103925353925399</v>
      </c>
      <c r="K123" s="15">
        <v>0.438871951219512</v>
      </c>
      <c r="L123" s="15">
        <v>0.58246884355635997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10214</v>
      </c>
      <c r="D124" s="11">
        <v>25441</v>
      </c>
      <c r="E124" s="11">
        <v>4828</v>
      </c>
      <c r="F124" s="11">
        <v>7358</v>
      </c>
      <c r="G124" s="11">
        <v>12139</v>
      </c>
      <c r="H124" s="16">
        <v>0.40538180663597401</v>
      </c>
      <c r="I124" s="16">
        <v>0.54775438143220101</v>
      </c>
      <c r="J124" s="16">
        <v>0.194176319176319</v>
      </c>
      <c r="K124" s="16">
        <v>0.28041158536585398</v>
      </c>
      <c r="L124" s="16">
        <v>0.28171923228666301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9222</v>
      </c>
      <c r="D125" s="8">
        <v>8254</v>
      </c>
      <c r="E125" s="8">
        <v>6322</v>
      </c>
      <c r="F125" s="8">
        <v>0</v>
      </c>
      <c r="G125" s="8">
        <v>7816</v>
      </c>
      <c r="H125" s="15">
        <v>0.366010477853628</v>
      </c>
      <c r="I125" s="15">
        <v>0.17771175128105801</v>
      </c>
      <c r="J125" s="15">
        <v>0.25426319176319201</v>
      </c>
      <c r="K125" s="15">
        <v>0</v>
      </c>
      <c r="L125" s="15">
        <v>0.18139200259927099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1919</v>
      </c>
      <c r="D126" s="11">
        <v>9086</v>
      </c>
      <c r="E126" s="11">
        <v>4760</v>
      </c>
      <c r="F126" s="11">
        <v>2838</v>
      </c>
      <c r="G126" s="11">
        <v>4026</v>
      </c>
      <c r="H126" s="16">
        <v>7.6162882997301201E-2</v>
      </c>
      <c r="I126" s="16">
        <v>0.19562502691297401</v>
      </c>
      <c r="J126" s="16">
        <v>0.19144144144144101</v>
      </c>
      <c r="K126" s="16">
        <v>0.10815548780487801</v>
      </c>
      <c r="L126" s="16">
        <v>9.3434519250852902E-2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12073</v>
      </c>
      <c r="D128" s="11">
        <v>6768</v>
      </c>
      <c r="E128" s="11">
        <v>16752</v>
      </c>
      <c r="F128" s="11">
        <v>5836</v>
      </c>
      <c r="G128" s="11">
        <v>6458</v>
      </c>
      <c r="H128" s="16">
        <v>0.479163359263375</v>
      </c>
      <c r="I128" s="16">
        <v>0.14571760754424501</v>
      </c>
      <c r="J128" s="16">
        <v>0.67374517374517395</v>
      </c>
      <c r="K128" s="16">
        <v>0.222408536585366</v>
      </c>
      <c r="L128" s="16">
        <v>0.149875838381025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2445</v>
      </c>
      <c r="D129" s="8">
        <v>1605</v>
      </c>
      <c r="E129" s="8">
        <v>7022</v>
      </c>
      <c r="F129" s="8">
        <v>0</v>
      </c>
      <c r="G129" s="8">
        <v>1634</v>
      </c>
      <c r="H129" s="15">
        <v>9.7039212573424405E-2</v>
      </c>
      <c r="I129" s="15">
        <v>3.4556258881281499E-2</v>
      </c>
      <c r="J129" s="15">
        <v>0.28241634491634499</v>
      </c>
      <c r="K129" s="15">
        <v>0</v>
      </c>
      <c r="L129" s="15">
        <v>3.7921511290584603E-2</v>
      </c>
      <c r="N129" s="22"/>
      <c r="O129" s="22"/>
      <c r="P129" s="22"/>
      <c r="Q129" s="22"/>
      <c r="R129" s="22"/>
    </row>
    <row r="131" spans="2:18" ht="18" x14ac:dyDescent="0.35">
      <c r="B131" s="19" t="s">
        <v>59</v>
      </c>
    </row>
    <row r="132" spans="2:18" ht="18" x14ac:dyDescent="0.35">
      <c r="B132" s="19" t="s">
        <v>60</v>
      </c>
    </row>
  </sheetData>
  <mergeCells count="17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1382-B7C2-47CA-BB92-889D498BE3C7}">
  <dimension ref="A2:O75"/>
  <sheetViews>
    <sheetView zoomScaleNormal="100" workbookViewId="0"/>
  </sheetViews>
  <sheetFormatPr baseColWidth="10" defaultRowHeight="15" x14ac:dyDescent="0.3"/>
  <cols>
    <col min="1" max="2" width="11.42578125" style="24"/>
    <col min="3" max="3" width="21.140625" style="24" bestFit="1" customWidth="1"/>
    <col min="4" max="4" width="11.7109375" style="24" bestFit="1" customWidth="1"/>
    <col min="5" max="5" width="11.5703125" style="24" bestFit="1" customWidth="1"/>
    <col min="6" max="6" width="21.28515625" style="24" customWidth="1"/>
    <col min="7" max="7" width="19.85546875" style="24" customWidth="1"/>
    <col min="8" max="8" width="22.5703125" style="24" bestFit="1" customWidth="1"/>
    <col min="9" max="10" width="19.85546875" style="24" customWidth="1"/>
    <col min="11" max="11" width="20.28515625" style="24" customWidth="1"/>
    <col min="12" max="12" width="23.5703125" style="24" bestFit="1" customWidth="1"/>
    <col min="13" max="13" width="23.5703125" style="24" customWidth="1"/>
    <col min="14" max="14" width="33.42578125" style="24" bestFit="1" customWidth="1"/>
    <col min="15" max="15" width="35.28515625" style="24" bestFit="1" customWidth="1"/>
    <col min="16" max="16384" width="11.42578125" style="24"/>
  </cols>
  <sheetData>
    <row r="2" spans="1:15" x14ac:dyDescent="0.3">
      <c r="A2" s="25" t="s">
        <v>61</v>
      </c>
      <c r="B2" s="23"/>
      <c r="C2" s="25">
        <v>2016</v>
      </c>
      <c r="D2" s="51" t="s">
        <v>57</v>
      </c>
      <c r="E2" s="51"/>
      <c r="F2" s="51"/>
      <c r="G2" s="51" t="s">
        <v>53</v>
      </c>
      <c r="H2" s="51"/>
      <c r="I2" s="51"/>
      <c r="J2" s="51"/>
      <c r="K2" s="51"/>
      <c r="L2" s="51"/>
      <c r="M2" s="51"/>
      <c r="N2" s="51" t="s">
        <v>58</v>
      </c>
      <c r="O2" s="51"/>
    </row>
    <row r="3" spans="1:15" x14ac:dyDescent="0.3">
      <c r="A3" s="42">
        <f>_xlfn.NORM.S.INV(0.975)</f>
        <v>1.9599639845400536</v>
      </c>
      <c r="C3" s="31" t="s">
        <v>43</v>
      </c>
      <c r="D3" s="31" t="s">
        <v>2</v>
      </c>
      <c r="E3" s="31" t="s">
        <v>44</v>
      </c>
      <c r="F3" s="31" t="s">
        <v>48</v>
      </c>
      <c r="G3" s="31" t="s">
        <v>45</v>
      </c>
      <c r="H3" s="31" t="s">
        <v>49</v>
      </c>
      <c r="I3" s="31" t="s">
        <v>51</v>
      </c>
      <c r="J3" s="31" t="s">
        <v>50</v>
      </c>
      <c r="K3" s="31" t="s">
        <v>46</v>
      </c>
      <c r="L3" s="30" t="s">
        <v>52</v>
      </c>
      <c r="M3" s="30" t="s">
        <v>53</v>
      </c>
      <c r="N3" s="32" t="s">
        <v>55</v>
      </c>
      <c r="O3" s="32" t="s">
        <v>56</v>
      </c>
    </row>
    <row r="4" spans="1:15" x14ac:dyDescent="0.3">
      <c r="C4" s="33" t="s">
        <v>26</v>
      </c>
      <c r="D4" s="34">
        <v>91492.999999999869</v>
      </c>
      <c r="E4" s="34">
        <v>276</v>
      </c>
      <c r="F4" s="35">
        <v>0.170067655449051</v>
      </c>
      <c r="G4" s="35">
        <f t="shared" ref="G4:G13" si="0">SQRT((F4*(1-F4)/E4)*((D4-E4)/(D4-1)))</f>
        <v>2.2580003153088505E-2</v>
      </c>
      <c r="H4" s="35">
        <f>$A$3*G4</f>
        <v>4.425599295085432E-2</v>
      </c>
      <c r="I4" s="35">
        <f>MAX(0,F4-H4)</f>
        <v>0.1258116624981967</v>
      </c>
      <c r="J4" s="35">
        <f>MIN(1,F4+H4)</f>
        <v>0.21432364839990531</v>
      </c>
      <c r="K4" s="36">
        <f>G4/F4</f>
        <v>0.13277070877156322</v>
      </c>
      <c r="L4" s="33" t="str">
        <f>IF(K4&lt;=0.15,"Bueno",IF(K4&lt;=0.3,"Moderado","Malo"))</f>
        <v>Bueno</v>
      </c>
      <c r="M4" s="33" t="str">
        <f>IF(H4&gt;10%,"No preciso",IF(H4&gt;5%,"Aceptable","Preciso"))</f>
        <v>Preciso</v>
      </c>
      <c r="N4" s="33">
        <f>ROUND((0.5*(1-0.5)*D4*(($A$3)^2))/((0.5*(1-0.5)*(($A$3)^2))+((D4-1)*((0.05)^2))),0)</f>
        <v>383</v>
      </c>
      <c r="O4" s="26" t="str">
        <f t="shared" ref="O4:O13" si="1">IF($E4&gt;=N4,"Sí","No")</f>
        <v>No</v>
      </c>
    </row>
    <row r="5" spans="1:15" x14ac:dyDescent="0.3">
      <c r="C5" s="37" t="s">
        <v>29</v>
      </c>
      <c r="D5" s="38">
        <v>62280.000000000051</v>
      </c>
      <c r="E5" s="38">
        <v>250</v>
      </c>
      <c r="F5" s="39">
        <v>0.599871547848426</v>
      </c>
      <c r="G5" s="39">
        <f t="shared" si="0"/>
        <v>3.092351974165445E-2</v>
      </c>
      <c r="H5" s="39">
        <f t="shared" ref="H5:H13" si="2">$A$3*G5</f>
        <v>6.0608984968856063E-2</v>
      </c>
      <c r="I5" s="39">
        <f t="shared" ref="I5:I13" si="3">MAX(0,F5-H5)</f>
        <v>0.53926256287956997</v>
      </c>
      <c r="J5" s="39">
        <f t="shared" ref="J5:J15" si="4">MIN(1,F5+H5)</f>
        <v>0.66048053281728203</v>
      </c>
      <c r="K5" s="40">
        <f>G5/F5</f>
        <v>5.1550235800595305E-2</v>
      </c>
      <c r="L5" s="37" t="str">
        <f t="shared" ref="L5:L15" si="5">IF(K5&lt;=0.15,"Bueno",IF(K5&lt;=0.3,"Moderado","Malo"))</f>
        <v>Bueno</v>
      </c>
      <c r="M5" s="37" t="str">
        <f>IF(H5&gt;10%,"No preciso",IF(H5&gt;5%,"Aceptable","Preciso"))</f>
        <v>Aceptable</v>
      </c>
      <c r="N5" s="37">
        <f t="shared" ref="N5:N13" si="6">ROUND((0.5*(1-0.5)*D5*(($A$3)^2))/((0.5*(1-0.5)*(($A$3)^2))+((D5-1)*((0.05)^2))),0)</f>
        <v>382</v>
      </c>
      <c r="O5" s="26" t="str">
        <f t="shared" si="1"/>
        <v>No</v>
      </c>
    </row>
    <row r="6" spans="1:15" x14ac:dyDescent="0.3">
      <c r="C6" s="26" t="s">
        <v>30</v>
      </c>
      <c r="D6" s="27">
        <v>12392.999999999998</v>
      </c>
      <c r="E6" s="27">
        <v>27</v>
      </c>
      <c r="F6" s="28">
        <v>0.85185185185185197</v>
      </c>
      <c r="G6" s="28">
        <f t="shared" si="0"/>
        <v>6.8295515291558015E-2</v>
      </c>
      <c r="H6" s="28">
        <f t="shared" si="2"/>
        <v>0.13385675027705821</v>
      </c>
      <c r="I6" s="28">
        <f t="shared" si="3"/>
        <v>0.71799510157479374</v>
      </c>
      <c r="J6" s="28">
        <f t="shared" si="4"/>
        <v>0.98570860212891021</v>
      </c>
      <c r="K6" s="29">
        <f>G6/F6</f>
        <v>8.0172996211828967E-2</v>
      </c>
      <c r="L6" s="26" t="str">
        <f t="shared" si="5"/>
        <v>Bueno</v>
      </c>
      <c r="M6" s="26" t="str">
        <f>IF(H6&gt;10%,"No preciso",IF(H6&gt;5%,"Aceptable","Preciso"))</f>
        <v>No preciso</v>
      </c>
      <c r="N6" s="26">
        <f t="shared" si="6"/>
        <v>373</v>
      </c>
      <c r="O6" s="26" t="str">
        <f t="shared" si="1"/>
        <v>No</v>
      </c>
    </row>
    <row r="7" spans="1:15" x14ac:dyDescent="0.3">
      <c r="C7" s="37" t="s">
        <v>33</v>
      </c>
      <c r="D7" s="38">
        <v>272341.99999999971</v>
      </c>
      <c r="E7" s="38">
        <v>1414</v>
      </c>
      <c r="F7" s="39">
        <v>0.435654434497801</v>
      </c>
      <c r="G7" s="39">
        <f t="shared" si="0"/>
        <v>1.3151925945201925E-2</v>
      </c>
      <c r="H7" s="39">
        <f t="shared" si="2"/>
        <v>2.5777301179933678E-2</v>
      </c>
      <c r="I7" s="39">
        <f t="shared" si="3"/>
        <v>0.40987713331786735</v>
      </c>
      <c r="J7" s="39">
        <f t="shared" si="4"/>
        <v>0.46143173567773466</v>
      </c>
      <c r="K7" s="40">
        <f t="shared" ref="K7:K12" si="7">G7/F7</f>
        <v>3.018889492164302E-2</v>
      </c>
      <c r="L7" s="37" t="str">
        <f t="shared" si="5"/>
        <v>Bueno</v>
      </c>
      <c r="M7" s="37" t="str">
        <f t="shared" ref="M7:M12" si="8">IF(H7&gt;10%,"No preciso",IF(H7&gt;5%,"Aceptable","Preciso"))</f>
        <v>Preciso</v>
      </c>
      <c r="N7" s="37">
        <f t="shared" si="6"/>
        <v>384</v>
      </c>
      <c r="O7" s="26" t="str">
        <f t="shared" si="1"/>
        <v>Sí</v>
      </c>
    </row>
    <row r="8" spans="1:15" x14ac:dyDescent="0.3">
      <c r="C8" s="26" t="s">
        <v>28</v>
      </c>
      <c r="D8" s="27">
        <v>851621.0000000007</v>
      </c>
      <c r="E8" s="27">
        <v>2664</v>
      </c>
      <c r="F8" s="28">
        <v>0.22397052209844501</v>
      </c>
      <c r="G8" s="28">
        <f t="shared" si="0"/>
        <v>8.0646839239800691E-3</v>
      </c>
      <c r="H8" s="28">
        <f t="shared" si="2"/>
        <v>1.5806490037700092E-2</v>
      </c>
      <c r="I8" s="28">
        <f t="shared" si="3"/>
        <v>0.20816403206074491</v>
      </c>
      <c r="J8" s="28">
        <f t="shared" si="4"/>
        <v>0.23977701213614511</v>
      </c>
      <c r="K8" s="29">
        <f t="shared" si="7"/>
        <v>3.6007791777327207E-2</v>
      </c>
      <c r="L8" s="26" t="str">
        <f t="shared" si="5"/>
        <v>Bueno</v>
      </c>
      <c r="M8" s="26" t="str">
        <f>IF(H8&gt;10%,"No preciso",IF(H8&gt;5%,"Aceptable","Preciso"))</f>
        <v>Preciso</v>
      </c>
      <c r="N8" s="26">
        <f t="shared" si="6"/>
        <v>384</v>
      </c>
      <c r="O8" s="26" t="str">
        <f t="shared" si="1"/>
        <v>Sí</v>
      </c>
    </row>
    <row r="9" spans="1:15" x14ac:dyDescent="0.3">
      <c r="C9" s="37" t="s">
        <v>31</v>
      </c>
      <c r="D9" s="38">
        <v>55461.000000000044</v>
      </c>
      <c r="E9" s="38">
        <v>262</v>
      </c>
      <c r="F9" s="39">
        <v>0.62716142875173497</v>
      </c>
      <c r="G9" s="39">
        <f t="shared" si="0"/>
        <v>2.9804038425914708E-2</v>
      </c>
      <c r="H9" s="39">
        <f t="shared" si="2"/>
        <v>5.8414841908640658E-2</v>
      </c>
      <c r="I9" s="39">
        <f t="shared" si="3"/>
        <v>0.56874658684309432</v>
      </c>
      <c r="J9" s="39">
        <f t="shared" si="4"/>
        <v>0.68557627066037563</v>
      </c>
      <c r="K9" s="40">
        <f>G9/F9</f>
        <v>4.7522116411455505E-2</v>
      </c>
      <c r="L9" s="37" t="str">
        <f t="shared" si="5"/>
        <v>Bueno</v>
      </c>
      <c r="M9" s="37" t="str">
        <f t="shared" si="8"/>
        <v>Aceptable</v>
      </c>
      <c r="N9" s="37">
        <f t="shared" si="6"/>
        <v>382</v>
      </c>
      <c r="O9" s="26" t="str">
        <f t="shared" si="1"/>
        <v>No</v>
      </c>
    </row>
    <row r="10" spans="1:15" x14ac:dyDescent="0.3">
      <c r="C10" s="26" t="s">
        <v>32</v>
      </c>
      <c r="D10" s="27">
        <v>12191.999999999991</v>
      </c>
      <c r="E10" s="27">
        <v>96</v>
      </c>
      <c r="F10" s="28">
        <v>0.44791666666666702</v>
      </c>
      <c r="G10" s="28">
        <f t="shared" si="0"/>
        <v>5.0555281909972591E-2</v>
      </c>
      <c r="H10" s="28">
        <f t="shared" si="2"/>
        <v>9.9086531771815575E-2</v>
      </c>
      <c r="I10" s="28">
        <f t="shared" si="3"/>
        <v>0.34883013489485143</v>
      </c>
      <c r="J10" s="28">
        <f t="shared" si="4"/>
        <v>0.54700319843848255</v>
      </c>
      <c r="K10" s="29">
        <f>G10/F10</f>
        <v>0.11286760612458988</v>
      </c>
      <c r="L10" s="26" t="str">
        <f t="shared" si="5"/>
        <v>Bueno</v>
      </c>
      <c r="M10" s="26" t="str">
        <f t="shared" si="8"/>
        <v>Aceptable</v>
      </c>
      <c r="N10" s="26">
        <f t="shared" si="6"/>
        <v>372</v>
      </c>
      <c r="O10" s="26" t="str">
        <f t="shared" si="1"/>
        <v>No</v>
      </c>
    </row>
    <row r="11" spans="1:15" x14ac:dyDescent="0.3">
      <c r="C11" s="37" t="s">
        <v>34</v>
      </c>
      <c r="D11" s="38">
        <v>220342.00000000003</v>
      </c>
      <c r="E11" s="38">
        <v>688</v>
      </c>
      <c r="F11" s="39">
        <v>0.26836917156057399</v>
      </c>
      <c r="G11" s="39">
        <f t="shared" si="0"/>
        <v>1.6867083396316814E-2</v>
      </c>
      <c r="H11" s="39">
        <f t="shared" si="2"/>
        <v>3.3058875981014486E-2</v>
      </c>
      <c r="I11" s="39">
        <f t="shared" si="3"/>
        <v>0.23531029557955951</v>
      </c>
      <c r="J11" s="39">
        <f t="shared" si="4"/>
        <v>0.30142804754158847</v>
      </c>
      <c r="K11" s="40">
        <f t="shared" si="7"/>
        <v>6.2850301687910975E-2</v>
      </c>
      <c r="L11" s="37" t="str">
        <f t="shared" si="5"/>
        <v>Bueno</v>
      </c>
      <c r="M11" s="37" t="str">
        <f>IF(H11&gt;10%,"No preciso",IF(H11&gt;5%,"Aceptable","Preciso"))</f>
        <v>Preciso</v>
      </c>
      <c r="N11" s="37">
        <f t="shared" si="6"/>
        <v>383</v>
      </c>
      <c r="O11" s="26" t="str">
        <f t="shared" si="1"/>
        <v>Sí</v>
      </c>
    </row>
    <row r="12" spans="1:15" x14ac:dyDescent="0.3">
      <c r="C12" s="26" t="s">
        <v>37</v>
      </c>
      <c r="D12" s="27">
        <v>61219.999999999993</v>
      </c>
      <c r="E12" s="27">
        <v>256</v>
      </c>
      <c r="F12" s="28">
        <v>0.446063377981052</v>
      </c>
      <c r="G12" s="28">
        <f t="shared" si="0"/>
        <v>3.1002873806184234E-2</v>
      </c>
      <c r="H12" s="28">
        <f t="shared" si="2"/>
        <v>6.0764516077361309E-2</v>
      </c>
      <c r="I12" s="28">
        <f t="shared" si="3"/>
        <v>0.38529886190369067</v>
      </c>
      <c r="J12" s="28">
        <f t="shared" si="4"/>
        <v>0.50682789405841333</v>
      </c>
      <c r="K12" s="29">
        <f t="shared" si="7"/>
        <v>6.9503293335820948E-2</v>
      </c>
      <c r="L12" s="26" t="str">
        <f t="shared" si="5"/>
        <v>Bueno</v>
      </c>
      <c r="M12" s="26" t="str">
        <f t="shared" si="8"/>
        <v>Aceptable</v>
      </c>
      <c r="N12" s="26">
        <f t="shared" si="6"/>
        <v>382</v>
      </c>
      <c r="O12" s="26" t="str">
        <f t="shared" si="1"/>
        <v>No</v>
      </c>
    </row>
    <row r="13" spans="1:15" x14ac:dyDescent="0.3">
      <c r="C13" s="37" t="s">
        <v>27</v>
      </c>
      <c r="D13" s="38">
        <v>59971.999999999978</v>
      </c>
      <c r="E13" s="38">
        <v>252</v>
      </c>
      <c r="F13" s="39">
        <v>0.63921496698459301</v>
      </c>
      <c r="G13" s="39">
        <f t="shared" si="0"/>
        <v>3.0188164497635551E-2</v>
      </c>
      <c r="H13" s="39">
        <f t="shared" si="2"/>
        <v>5.916771517473636E-2</v>
      </c>
      <c r="I13" s="39">
        <f t="shared" si="3"/>
        <v>0.58004725180985661</v>
      </c>
      <c r="J13" s="39">
        <f t="shared" si="4"/>
        <v>0.69838268215932942</v>
      </c>
      <c r="K13" s="40">
        <f>G13/F13</f>
        <v>4.722693625282897E-2</v>
      </c>
      <c r="L13" s="37" t="str">
        <f t="shared" si="5"/>
        <v>Bueno</v>
      </c>
      <c r="M13" s="37" t="str">
        <f>IF(H13&gt;10%,"No preciso",IF(H13&gt;5%,"Aceptable","Preciso"))</f>
        <v>Aceptable</v>
      </c>
      <c r="N13" s="37">
        <f t="shared" si="6"/>
        <v>382</v>
      </c>
      <c r="O13" s="26" t="str">
        <f t="shared" si="1"/>
        <v>No</v>
      </c>
    </row>
    <row r="14" spans="1:15" x14ac:dyDescent="0.3">
      <c r="C14" s="26" t="s">
        <v>35</v>
      </c>
      <c r="D14" s="26" t="s">
        <v>47</v>
      </c>
      <c r="E14" s="26" t="s">
        <v>47</v>
      </c>
      <c r="F14" s="26" t="s">
        <v>47</v>
      </c>
      <c r="G14" s="28" t="s">
        <v>47</v>
      </c>
      <c r="H14" s="26" t="s">
        <v>47</v>
      </c>
      <c r="I14" s="28" t="s">
        <v>47</v>
      </c>
      <c r="J14" s="28" t="s">
        <v>47</v>
      </c>
      <c r="K14" s="26" t="s">
        <v>47</v>
      </c>
      <c r="L14" s="26" t="s">
        <v>54</v>
      </c>
      <c r="M14" s="26" t="s">
        <v>47</v>
      </c>
      <c r="N14" s="26" t="s">
        <v>47</v>
      </c>
      <c r="O14" s="26" t="s">
        <v>47</v>
      </c>
    </row>
    <row r="15" spans="1:15" x14ac:dyDescent="0.3">
      <c r="C15" s="37" t="s">
        <v>25</v>
      </c>
      <c r="D15" s="38">
        <v>1699316</v>
      </c>
      <c r="E15" s="38">
        <v>6185</v>
      </c>
      <c r="F15" s="39">
        <v>0.31652853265666903</v>
      </c>
      <c r="G15" s="39">
        <f>SQRT((F15*(1-F15)/E15)*((D15-E15)/(D15-1)))</f>
        <v>5.9034394062445102E-3</v>
      </c>
      <c r="H15" s="39">
        <f>$A$3*G15</f>
        <v>1.1570528621153759E-2</v>
      </c>
      <c r="I15" s="39">
        <f>MAX(0,F15-H15)</f>
        <v>0.30495800403551526</v>
      </c>
      <c r="J15" s="39">
        <f t="shared" si="4"/>
        <v>0.32809906127782279</v>
      </c>
      <c r="K15" s="40">
        <f>G15/F15</f>
        <v>1.8650575847605596E-2</v>
      </c>
      <c r="L15" s="37" t="str">
        <f t="shared" si="5"/>
        <v>Bueno</v>
      </c>
      <c r="M15" s="37" t="str">
        <f>IF(H15&gt;10%,"No preciso",IF(H15&gt;5%,"Aceptable","Preciso"))</f>
        <v>Preciso</v>
      </c>
      <c r="N15" s="41">
        <f>SUM(N4:N14)</f>
        <v>3807</v>
      </c>
      <c r="O15" s="26" t="str">
        <f>IF($E15&gt;=N15,"Sí","No")</f>
        <v>Sí</v>
      </c>
    </row>
    <row r="16" spans="1:15" x14ac:dyDescent="0.3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3:15" x14ac:dyDescent="0.3">
      <c r="C17" s="25">
        <v>2018</v>
      </c>
      <c r="D17" s="51" t="s">
        <v>57</v>
      </c>
      <c r="E17" s="51"/>
      <c r="F17" s="51"/>
      <c r="G17" s="51" t="s">
        <v>53</v>
      </c>
      <c r="H17" s="51"/>
      <c r="I17" s="51"/>
      <c r="J17" s="51"/>
      <c r="K17" s="51"/>
      <c r="L17" s="51"/>
      <c r="M17" s="51"/>
      <c r="N17" s="51" t="s">
        <v>58</v>
      </c>
      <c r="O17" s="51"/>
    </row>
    <row r="18" spans="3:15" x14ac:dyDescent="0.3">
      <c r="C18" s="31" t="s">
        <v>43</v>
      </c>
      <c r="D18" s="31" t="s">
        <v>2</v>
      </c>
      <c r="E18" s="31" t="s">
        <v>44</v>
      </c>
      <c r="F18" s="31" t="s">
        <v>48</v>
      </c>
      <c r="G18" s="31" t="s">
        <v>45</v>
      </c>
      <c r="H18" s="31" t="s">
        <v>49</v>
      </c>
      <c r="I18" s="31" t="s">
        <v>51</v>
      </c>
      <c r="J18" s="31" t="s">
        <v>50</v>
      </c>
      <c r="K18" s="31" t="s">
        <v>46</v>
      </c>
      <c r="L18" s="30" t="s">
        <v>52</v>
      </c>
      <c r="M18" s="30" t="s">
        <v>53</v>
      </c>
      <c r="N18" s="32" t="s">
        <v>55</v>
      </c>
      <c r="O18" s="32" t="s">
        <v>56</v>
      </c>
    </row>
    <row r="19" spans="3:15" x14ac:dyDescent="0.3">
      <c r="C19" s="33" t="s">
        <v>26</v>
      </c>
      <c r="D19" s="34">
        <v>95650</v>
      </c>
      <c r="E19" s="34">
        <v>387</v>
      </c>
      <c r="F19" s="35">
        <v>0.208207004704652</v>
      </c>
      <c r="G19" s="35">
        <f t="shared" ref="G19:G28" si="9">SQRT((F19*(1-F19)/E19)*((D19-E19)/(D19-1)))</f>
        <v>2.0597756676771831E-2</v>
      </c>
      <c r="H19" s="35">
        <f t="shared" ref="H19:H28" si="10">$A$3*G19</f>
        <v>4.037086124879221E-2</v>
      </c>
      <c r="I19" s="35">
        <f>MAX(0,F19-H19)</f>
        <v>0.16783614345585979</v>
      </c>
      <c r="J19" s="35">
        <f>MIN(1,F19+H19)</f>
        <v>0.24857786595344422</v>
      </c>
      <c r="K19" s="36">
        <f>G19/F19</f>
        <v>9.8929220493759934E-2</v>
      </c>
      <c r="L19" s="33" t="str">
        <f>IF(K19&lt;=0.15,"Bueno",IF(K19&lt;=0.3,"Moderado","Malo"))</f>
        <v>Bueno</v>
      </c>
      <c r="M19" s="33" t="str">
        <f>IF(H19&gt;10%,"No preciso",IF(H19&gt;5%,"Aceptable","Preciso"))</f>
        <v>Preciso</v>
      </c>
      <c r="N19" s="33">
        <f t="shared" ref="N19:N28" si="11">ROUND((0.5*(1-0.5)*D19*(($A$3)^2))/((0.5*(1-0.5)*(($A$3)^2))+((D19-1)*((0.05)^2))),0)</f>
        <v>383</v>
      </c>
      <c r="O19" s="26" t="str">
        <f t="shared" ref="O19:O28" si="12">IF($E19&gt;=N19,"Sí","No")</f>
        <v>Sí</v>
      </c>
    </row>
    <row r="20" spans="3:15" x14ac:dyDescent="0.3">
      <c r="C20" s="37" t="s">
        <v>29</v>
      </c>
      <c r="D20" s="38">
        <v>52372</v>
      </c>
      <c r="E20" s="38">
        <v>239</v>
      </c>
      <c r="F20" s="39">
        <v>0.48688230352096501</v>
      </c>
      <c r="G20" s="39">
        <f t="shared" si="9"/>
        <v>3.2257630739060225E-2</v>
      </c>
      <c r="H20" s="39">
        <f t="shared" si="10"/>
        <v>6.3223794475150197E-2</v>
      </c>
      <c r="I20" s="39">
        <f t="shared" ref="I20:I30" si="13">MAX(0,F20-H20)</f>
        <v>0.42365850904581481</v>
      </c>
      <c r="J20" s="39">
        <f t="shared" ref="J20:J30" si="14">MIN(1,F20+H20)</f>
        <v>0.55010609799611521</v>
      </c>
      <c r="K20" s="40">
        <f t="shared" ref="K20:K30" si="15">G20/F20</f>
        <v>6.625344668677452E-2</v>
      </c>
      <c r="L20" s="37" t="str">
        <f t="shared" ref="L20:L28" si="16">IF(K20&lt;=0.15,"Bueno",IF(K20&lt;=0.3,"Moderado","Malo"))</f>
        <v>Bueno</v>
      </c>
      <c r="M20" s="37" t="str">
        <f>IF(H20&gt;10%,"No preciso",IF(H20&gt;5%,"Aceptable","Preciso"))</f>
        <v>Aceptable</v>
      </c>
      <c r="N20" s="37">
        <f t="shared" si="11"/>
        <v>381</v>
      </c>
      <c r="O20" s="26" t="str">
        <f t="shared" si="12"/>
        <v>No</v>
      </c>
    </row>
    <row r="21" spans="3:15" x14ac:dyDescent="0.3">
      <c r="C21" s="26" t="s">
        <v>30</v>
      </c>
      <c r="D21" s="27">
        <v>10300</v>
      </c>
      <c r="E21" s="27">
        <v>20</v>
      </c>
      <c r="F21" s="28">
        <v>0.4</v>
      </c>
      <c r="G21" s="28">
        <f t="shared" si="9"/>
        <v>0.10944341884436248</v>
      </c>
      <c r="H21" s="28">
        <f t="shared" si="10"/>
        <v>0.21450515927988267</v>
      </c>
      <c r="I21" s="28">
        <f t="shared" si="13"/>
        <v>0.18549484072011735</v>
      </c>
      <c r="J21" s="28">
        <f t="shared" si="14"/>
        <v>0.6145051592798827</v>
      </c>
      <c r="K21" s="29">
        <f t="shared" si="15"/>
        <v>0.27360854711090621</v>
      </c>
      <c r="L21" s="26" t="str">
        <f>IF(K21&lt;=0.15,"Bueno",IF(K21&lt;=0.3,"Moderado","Malo"))</f>
        <v>Moderado</v>
      </c>
      <c r="M21" s="26" t="str">
        <f>IF(H21&gt;10%,"No preciso",IF(H21&gt;5%,"Aceptable","Preciso"))</f>
        <v>No preciso</v>
      </c>
      <c r="N21" s="26">
        <f t="shared" si="11"/>
        <v>370</v>
      </c>
      <c r="O21" s="26" t="str">
        <f t="shared" si="12"/>
        <v>No</v>
      </c>
    </row>
    <row r="22" spans="3:15" x14ac:dyDescent="0.3">
      <c r="C22" s="37" t="s">
        <v>33</v>
      </c>
      <c r="D22" s="38">
        <v>235926</v>
      </c>
      <c r="E22" s="38">
        <v>1079</v>
      </c>
      <c r="F22" s="39">
        <v>0.38966031721811101</v>
      </c>
      <c r="G22" s="39">
        <f t="shared" si="9"/>
        <v>1.4812340874836565E-2</v>
      </c>
      <c r="H22" s="39">
        <f t="shared" si="10"/>
        <v>2.9031654641410175E-2</v>
      </c>
      <c r="I22" s="39">
        <f t="shared" si="13"/>
        <v>0.36062866257670084</v>
      </c>
      <c r="J22" s="39">
        <f t="shared" si="14"/>
        <v>0.41869197185952117</v>
      </c>
      <c r="K22" s="40">
        <f t="shared" si="15"/>
        <v>3.801347024656198E-2</v>
      </c>
      <c r="L22" s="37" t="str">
        <f t="shared" si="16"/>
        <v>Bueno</v>
      </c>
      <c r="M22" s="37" t="str">
        <f t="shared" ref="M22" si="17">IF(H22&gt;10%,"No preciso",IF(H22&gt;5%,"Aceptable","Preciso"))</f>
        <v>Preciso</v>
      </c>
      <c r="N22" s="37">
        <f t="shared" si="11"/>
        <v>384</v>
      </c>
      <c r="O22" s="26" t="str">
        <f t="shared" si="12"/>
        <v>Sí</v>
      </c>
    </row>
    <row r="23" spans="3:15" x14ac:dyDescent="0.3">
      <c r="C23" s="26" t="s">
        <v>28</v>
      </c>
      <c r="D23" s="27">
        <v>877699</v>
      </c>
      <c r="E23" s="27">
        <v>2387</v>
      </c>
      <c r="F23" s="28">
        <v>0.20532437658012601</v>
      </c>
      <c r="G23" s="28">
        <f t="shared" si="9"/>
        <v>8.2565360109471339E-3</v>
      </c>
      <c r="H23" s="28">
        <f t="shared" si="10"/>
        <v>1.6182513218514383E-2</v>
      </c>
      <c r="I23" s="28">
        <f t="shared" si="13"/>
        <v>0.18914186336161162</v>
      </c>
      <c r="J23" s="28">
        <f t="shared" si="14"/>
        <v>0.22150688979864039</v>
      </c>
      <c r="K23" s="29">
        <f t="shared" si="15"/>
        <v>4.0212156727163342E-2</v>
      </c>
      <c r="L23" s="26" t="str">
        <f t="shared" si="16"/>
        <v>Bueno</v>
      </c>
      <c r="M23" s="26" t="str">
        <f>IF(H23&gt;10%,"No preciso",IF(H23&gt;5%,"Aceptable","Preciso"))</f>
        <v>Preciso</v>
      </c>
      <c r="N23" s="26">
        <f t="shared" si="11"/>
        <v>384</v>
      </c>
      <c r="O23" s="26" t="str">
        <f t="shared" si="12"/>
        <v>Sí</v>
      </c>
    </row>
    <row r="24" spans="3:15" x14ac:dyDescent="0.3">
      <c r="C24" s="37" t="s">
        <v>31</v>
      </c>
      <c r="D24" s="38">
        <v>75296</v>
      </c>
      <c r="E24" s="38">
        <v>252</v>
      </c>
      <c r="F24" s="39">
        <v>0.662731087972801</v>
      </c>
      <c r="G24" s="39">
        <f t="shared" si="9"/>
        <v>2.9732503295209201E-2</v>
      </c>
      <c r="H24" s="39">
        <f t="shared" si="10"/>
        <v>5.8274635628828501E-2</v>
      </c>
      <c r="I24" s="39">
        <f t="shared" si="13"/>
        <v>0.60445645234397249</v>
      </c>
      <c r="J24" s="39">
        <f t="shared" si="14"/>
        <v>0.72100572360162951</v>
      </c>
      <c r="K24" s="40">
        <f t="shared" si="15"/>
        <v>4.4863601292881326E-2</v>
      </c>
      <c r="L24" s="37" t="str">
        <f t="shared" si="16"/>
        <v>Bueno</v>
      </c>
      <c r="M24" s="37" t="str">
        <f t="shared" ref="M24:M25" si="18">IF(H24&gt;10%,"No preciso",IF(H24&gt;5%,"Aceptable","Preciso"))</f>
        <v>Aceptable</v>
      </c>
      <c r="N24" s="37">
        <f t="shared" si="11"/>
        <v>382</v>
      </c>
      <c r="O24" s="26" t="str">
        <f t="shared" si="12"/>
        <v>No</v>
      </c>
    </row>
    <row r="25" spans="3:15" x14ac:dyDescent="0.3">
      <c r="C25" s="26" t="s">
        <v>32</v>
      </c>
      <c r="D25" s="27">
        <v>27750</v>
      </c>
      <c r="E25" s="27">
        <v>170</v>
      </c>
      <c r="F25" s="28">
        <v>0.74327927927927895</v>
      </c>
      <c r="G25" s="28">
        <f t="shared" si="9"/>
        <v>3.3400692902598193E-2</v>
      </c>
      <c r="H25" s="28">
        <f t="shared" si="10"/>
        <v>6.5464155147775038E-2</v>
      </c>
      <c r="I25" s="28">
        <f t="shared" si="13"/>
        <v>0.67781512413150391</v>
      </c>
      <c r="J25" s="28">
        <f t="shared" si="14"/>
        <v>0.80874343442705399</v>
      </c>
      <c r="K25" s="29">
        <f t="shared" si="15"/>
        <v>4.4936935326631448E-2</v>
      </c>
      <c r="L25" s="26" t="str">
        <f t="shared" si="16"/>
        <v>Bueno</v>
      </c>
      <c r="M25" s="26" t="str">
        <f t="shared" si="18"/>
        <v>Aceptable</v>
      </c>
      <c r="N25" s="26">
        <f t="shared" si="11"/>
        <v>379</v>
      </c>
      <c r="O25" s="26" t="str">
        <f t="shared" si="12"/>
        <v>No</v>
      </c>
    </row>
    <row r="26" spans="3:15" x14ac:dyDescent="0.3">
      <c r="C26" s="37" t="s">
        <v>34</v>
      </c>
      <c r="D26" s="38">
        <v>238120</v>
      </c>
      <c r="E26" s="38">
        <v>701</v>
      </c>
      <c r="F26" s="39">
        <v>0.26256089366705898</v>
      </c>
      <c r="G26" s="39">
        <f t="shared" si="9"/>
        <v>1.6595097368998096E-2</v>
      </c>
      <c r="H26" s="39">
        <f t="shared" si="10"/>
        <v>3.2525793163171668E-2</v>
      </c>
      <c r="I26" s="39">
        <f t="shared" si="13"/>
        <v>0.23003510050388731</v>
      </c>
      <c r="J26" s="39">
        <f t="shared" si="14"/>
        <v>0.29508668683023065</v>
      </c>
      <c r="K26" s="40">
        <f t="shared" si="15"/>
        <v>6.3204756569885653E-2</v>
      </c>
      <c r="L26" s="37" t="str">
        <f t="shared" si="16"/>
        <v>Bueno</v>
      </c>
      <c r="M26" s="37" t="str">
        <f>IF(H26&gt;10%,"No preciso",IF(H26&gt;5%,"Aceptable","Preciso"))</f>
        <v>Preciso</v>
      </c>
      <c r="N26" s="37">
        <f t="shared" si="11"/>
        <v>384</v>
      </c>
      <c r="O26" s="26" t="str">
        <f t="shared" si="12"/>
        <v>Sí</v>
      </c>
    </row>
    <row r="27" spans="3:15" x14ac:dyDescent="0.3">
      <c r="C27" s="26" t="s">
        <v>37</v>
      </c>
      <c r="D27" s="27">
        <v>102741</v>
      </c>
      <c r="E27" s="27">
        <v>458</v>
      </c>
      <c r="F27" s="28">
        <v>0.32941084863880998</v>
      </c>
      <c r="G27" s="28">
        <f t="shared" si="9"/>
        <v>2.1912726573441333E-2</v>
      </c>
      <c r="H27" s="28">
        <f t="shared" si="10"/>
        <v>4.2948154887018794E-2</v>
      </c>
      <c r="I27" s="28">
        <f t="shared" si="13"/>
        <v>0.28646269375179118</v>
      </c>
      <c r="J27" s="28">
        <f t="shared" si="14"/>
        <v>0.37235900352582879</v>
      </c>
      <c r="K27" s="29">
        <f t="shared" si="15"/>
        <v>6.6520962087280977E-2</v>
      </c>
      <c r="L27" s="26" t="str">
        <f t="shared" si="16"/>
        <v>Bueno</v>
      </c>
      <c r="M27" s="26" t="str">
        <f t="shared" ref="M27" si="19">IF(H27&gt;10%,"No preciso",IF(H27&gt;5%,"Aceptable","Preciso"))</f>
        <v>Preciso</v>
      </c>
      <c r="N27" s="26">
        <f t="shared" si="11"/>
        <v>383</v>
      </c>
      <c r="O27" s="26" t="str">
        <f t="shared" si="12"/>
        <v>Sí</v>
      </c>
    </row>
    <row r="28" spans="3:15" x14ac:dyDescent="0.3">
      <c r="C28" s="37" t="s">
        <v>27</v>
      </c>
      <c r="D28" s="38">
        <v>93797</v>
      </c>
      <c r="E28" s="38">
        <v>372</v>
      </c>
      <c r="F28" s="39">
        <v>0.61623506082284096</v>
      </c>
      <c r="G28" s="39">
        <f t="shared" si="9"/>
        <v>2.5163657986942024E-2</v>
      </c>
      <c r="H28" s="39">
        <f t="shared" si="10"/>
        <v>4.9319863373690036E-2</v>
      </c>
      <c r="I28" s="39">
        <f t="shared" si="13"/>
        <v>0.56691519744915098</v>
      </c>
      <c r="J28" s="39">
        <f t="shared" si="14"/>
        <v>0.66555492419653095</v>
      </c>
      <c r="K28" s="40">
        <f t="shared" si="15"/>
        <v>4.0834512001543234E-2</v>
      </c>
      <c r="L28" s="37" t="str">
        <f t="shared" si="16"/>
        <v>Bueno</v>
      </c>
      <c r="M28" s="37" t="str">
        <f>IF(H28&gt;10%,"No preciso",IF(H28&gt;5%,"Aceptable","Preciso"))</f>
        <v>Preciso</v>
      </c>
      <c r="N28" s="37">
        <f t="shared" si="11"/>
        <v>383</v>
      </c>
      <c r="O28" s="26" t="str">
        <f t="shared" si="12"/>
        <v>No</v>
      </c>
    </row>
    <row r="29" spans="3:15" x14ac:dyDescent="0.3">
      <c r="C29" s="26" t="s">
        <v>35</v>
      </c>
      <c r="D29" s="26" t="s">
        <v>47</v>
      </c>
      <c r="E29" s="26" t="s">
        <v>47</v>
      </c>
      <c r="F29" s="26" t="s">
        <v>47</v>
      </c>
      <c r="G29" s="28" t="s">
        <v>47</v>
      </c>
      <c r="H29" s="26" t="s">
        <v>47</v>
      </c>
      <c r="I29" s="28" t="s">
        <v>47</v>
      </c>
      <c r="J29" s="28" t="s">
        <v>47</v>
      </c>
      <c r="K29" s="26" t="s">
        <v>47</v>
      </c>
      <c r="L29" s="26" t="s">
        <v>54</v>
      </c>
      <c r="M29" s="26" t="s">
        <v>47</v>
      </c>
      <c r="N29" s="26" t="s">
        <v>47</v>
      </c>
      <c r="O29" s="26" t="s">
        <v>47</v>
      </c>
    </row>
    <row r="30" spans="3:15" x14ac:dyDescent="0.3">
      <c r="C30" s="37" t="s">
        <v>25</v>
      </c>
      <c r="D30" s="38">
        <v>1809651</v>
      </c>
      <c r="E30" s="38">
        <v>6065</v>
      </c>
      <c r="F30" s="39">
        <v>0.30192064657771001</v>
      </c>
      <c r="G30" s="39">
        <f>SQRT((F30*(1-F30)/E30)*((D30-E30)/(D30-1)))</f>
        <v>5.8851093219175711E-3</v>
      </c>
      <c r="H30" s="39">
        <f>$A$3*G30</f>
        <v>1.1534602316039375E-2</v>
      </c>
      <c r="I30" s="39">
        <f t="shared" si="13"/>
        <v>0.29038604426167064</v>
      </c>
      <c r="J30" s="39">
        <f t="shared" si="14"/>
        <v>0.31345524889374937</v>
      </c>
      <c r="K30" s="40">
        <f t="shared" si="15"/>
        <v>1.9492238734335213E-2</v>
      </c>
      <c r="L30" s="37" t="str">
        <f>IF(K30&lt;=0.15,"Bueno",IF(K30&lt;=0.3,"Moderado","Malo"))</f>
        <v>Bueno</v>
      </c>
      <c r="M30" s="37" t="str">
        <f>IF(H30&gt;10%,"No preciso",IF(H30&gt;5%,"Aceptable","Preciso"))</f>
        <v>Preciso</v>
      </c>
      <c r="N30" s="41">
        <f>SUM(N19:N29)</f>
        <v>3813</v>
      </c>
      <c r="O30" s="26" t="str">
        <f>IF($E30&gt;=N30,"Sí","No")</f>
        <v>Sí</v>
      </c>
    </row>
    <row r="31" spans="3:15" x14ac:dyDescent="0.3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3:15" x14ac:dyDescent="0.3">
      <c r="C32" s="25">
        <v>2020</v>
      </c>
      <c r="D32" s="51" t="s">
        <v>57</v>
      </c>
      <c r="E32" s="51"/>
      <c r="F32" s="51"/>
      <c r="G32" s="51" t="s">
        <v>53</v>
      </c>
      <c r="H32" s="51"/>
      <c r="I32" s="51"/>
      <c r="J32" s="51"/>
      <c r="K32" s="51"/>
      <c r="L32" s="51"/>
      <c r="M32" s="51"/>
      <c r="N32" s="51" t="s">
        <v>58</v>
      </c>
      <c r="O32" s="51"/>
    </row>
    <row r="33" spans="3:15" x14ac:dyDescent="0.3">
      <c r="C33" s="31" t="s">
        <v>43</v>
      </c>
      <c r="D33" s="31" t="s">
        <v>2</v>
      </c>
      <c r="E33" s="31" t="s">
        <v>44</v>
      </c>
      <c r="F33" s="31" t="s">
        <v>48</v>
      </c>
      <c r="G33" s="31" t="s">
        <v>45</v>
      </c>
      <c r="H33" s="31" t="s">
        <v>49</v>
      </c>
      <c r="I33" s="31" t="s">
        <v>51</v>
      </c>
      <c r="J33" s="31" t="s">
        <v>50</v>
      </c>
      <c r="K33" s="31" t="s">
        <v>46</v>
      </c>
      <c r="L33" s="30" t="s">
        <v>52</v>
      </c>
      <c r="M33" s="30" t="s">
        <v>53</v>
      </c>
      <c r="N33" s="32" t="s">
        <v>55</v>
      </c>
      <c r="O33" s="32" t="s">
        <v>56</v>
      </c>
    </row>
    <row r="34" spans="3:15" x14ac:dyDescent="0.3">
      <c r="C34" s="33" t="s">
        <v>26</v>
      </c>
      <c r="D34" s="34">
        <v>110735</v>
      </c>
      <c r="E34" s="34">
        <v>470</v>
      </c>
      <c r="F34" s="35">
        <v>0.48271097665598001</v>
      </c>
      <c r="G34" s="35">
        <f t="shared" ref="G34:G45" si="20">SQRT((F34*(1-F34)/E34)*((D34-E34)/(D34-1)))</f>
        <v>2.3000624966232907E-2</v>
      </c>
      <c r="H34" s="35">
        <f t="shared" ref="H34:H45" si="21">$A$3*G34</f>
        <v>4.5080396555729284E-2</v>
      </c>
      <c r="I34" s="35">
        <f>MAX(0,F34-H34)</f>
        <v>0.43763058010025074</v>
      </c>
      <c r="J34" s="35">
        <f>MIN(1,F34+H34)</f>
        <v>0.52779137321170932</v>
      </c>
      <c r="K34" s="36">
        <f>G34/F34</f>
        <v>4.7648854238972624E-2</v>
      </c>
      <c r="L34" s="33" t="str">
        <f>IF(K34&lt;=0.15,"Bueno",IF(K34&lt;=0.3,"Moderado","Malo"))</f>
        <v>Bueno</v>
      </c>
      <c r="M34" s="33" t="str">
        <f>IF(H34&gt;10%,"No preciso",IF(H34&gt;5%,"Aceptable","Preciso"))</f>
        <v>Preciso</v>
      </c>
      <c r="N34" s="33">
        <f t="shared" ref="N34:N44" si="22">ROUND((0.5*(1-0.5)*D34*(($A$3)^2))/((0.5*(1-0.5)*(($A$3)^2))+((D34-1)*((0.05)^2))),0)</f>
        <v>383</v>
      </c>
      <c r="O34" s="26" t="str">
        <f t="shared" ref="O34:O45" si="23">IF($E34&gt;=N34,"Sí","No")</f>
        <v>Sí</v>
      </c>
    </row>
    <row r="35" spans="3:15" x14ac:dyDescent="0.3">
      <c r="C35" s="37" t="s">
        <v>29</v>
      </c>
      <c r="D35" s="38">
        <v>91324</v>
      </c>
      <c r="E35" s="38">
        <v>484</v>
      </c>
      <c r="F35" s="39">
        <v>0.67835399237878302</v>
      </c>
      <c r="G35" s="39">
        <f t="shared" si="20"/>
        <v>2.1175958261876651E-2</v>
      </c>
      <c r="H35" s="39">
        <f t="shared" si="21"/>
        <v>4.1504115531401625E-2</v>
      </c>
      <c r="I35" s="39">
        <f t="shared" ref="I35:I45" si="24">MAX(0,F35-H35)</f>
        <v>0.63684987684738137</v>
      </c>
      <c r="J35" s="39">
        <f t="shared" ref="J35:J45" si="25">MIN(1,F35+H35)</f>
        <v>0.71985810791018467</v>
      </c>
      <c r="K35" s="40">
        <f t="shared" ref="K35:K45" si="26">G35/F35</f>
        <v>3.1216678164771975E-2</v>
      </c>
      <c r="L35" s="37" t="str">
        <f t="shared" ref="L35:L45" si="27">IF(K35&lt;=0.15,"Bueno",IF(K35&lt;=0.3,"Moderado","Malo"))</f>
        <v>Bueno</v>
      </c>
      <c r="M35" s="37" t="str">
        <f>IF(H35&gt;10%,"No preciso",IF(H35&gt;5%,"Aceptable","Preciso"))</f>
        <v>Preciso</v>
      </c>
      <c r="N35" s="37">
        <f t="shared" si="22"/>
        <v>383</v>
      </c>
      <c r="O35" s="26" t="str">
        <f t="shared" si="23"/>
        <v>Sí</v>
      </c>
    </row>
    <row r="36" spans="3:15" x14ac:dyDescent="0.3">
      <c r="C36" s="26" t="s">
        <v>30</v>
      </c>
      <c r="D36" s="27">
        <v>37482</v>
      </c>
      <c r="E36" s="27">
        <v>85</v>
      </c>
      <c r="F36" s="28">
        <v>0.68739661704284705</v>
      </c>
      <c r="G36" s="28">
        <f t="shared" si="20"/>
        <v>5.0223140565492735E-2</v>
      </c>
      <c r="H36" s="28">
        <f t="shared" si="21"/>
        <v>9.8435546698858345E-2</v>
      </c>
      <c r="I36" s="28">
        <f t="shared" si="24"/>
        <v>0.5889610703439887</v>
      </c>
      <c r="J36" s="28">
        <f t="shared" si="25"/>
        <v>0.78583216374170539</v>
      </c>
      <c r="K36" s="29">
        <f>G36/F36</f>
        <v>7.3062827660617086E-2</v>
      </c>
      <c r="L36" s="26" t="str">
        <f>IF(K36&lt;=0.15,"Bueno",IF(K36&lt;=0.3,"Moderado","Malo"))</f>
        <v>Bueno</v>
      </c>
      <c r="M36" s="26" t="str">
        <f>IF(H36&gt;10%,"No preciso",IF(H36&gt;5%,"Aceptable","Preciso"))</f>
        <v>Aceptable</v>
      </c>
      <c r="N36" s="26">
        <f t="shared" si="22"/>
        <v>380</v>
      </c>
      <c r="O36" s="26" t="str">
        <f t="shared" si="23"/>
        <v>No</v>
      </c>
    </row>
    <row r="37" spans="3:15" x14ac:dyDescent="0.3">
      <c r="C37" s="37" t="s">
        <v>33</v>
      </c>
      <c r="D37" s="38">
        <v>244373</v>
      </c>
      <c r="E37" s="38">
        <v>1193</v>
      </c>
      <c r="F37" s="39">
        <v>0.41358906262148398</v>
      </c>
      <c r="G37" s="39">
        <f t="shared" si="20"/>
        <v>1.4223403716950656E-2</v>
      </c>
      <c r="H37" s="39">
        <f t="shared" si="21"/>
        <v>2.7877359022796415E-2</v>
      </c>
      <c r="I37" s="39">
        <f t="shared" si="24"/>
        <v>0.38571170359868756</v>
      </c>
      <c r="J37" s="39">
        <f t="shared" si="25"/>
        <v>0.4414664216442804</v>
      </c>
      <c r="K37" s="40">
        <f t="shared" si="26"/>
        <v>3.4390183402813752E-2</v>
      </c>
      <c r="L37" s="37" t="str">
        <f t="shared" si="27"/>
        <v>Bueno</v>
      </c>
      <c r="M37" s="37" t="str">
        <f t="shared" ref="M37" si="28">IF(H37&gt;10%,"No preciso",IF(H37&gt;5%,"Aceptable","Preciso"))</f>
        <v>Preciso</v>
      </c>
      <c r="N37" s="37">
        <f t="shared" si="22"/>
        <v>384</v>
      </c>
      <c r="O37" s="26" t="str">
        <f t="shared" si="23"/>
        <v>Sí</v>
      </c>
    </row>
    <row r="38" spans="3:15" x14ac:dyDescent="0.3">
      <c r="C38" s="26" t="s">
        <v>28</v>
      </c>
      <c r="D38" s="27">
        <v>944750</v>
      </c>
      <c r="E38" s="27">
        <v>3173</v>
      </c>
      <c r="F38" s="28">
        <v>0.406072505953956</v>
      </c>
      <c r="G38" s="28">
        <f t="shared" si="20"/>
        <v>8.7036851443642073E-3</v>
      </c>
      <c r="H38" s="28">
        <f t="shared" si="21"/>
        <v>1.7058909415730142E-2</v>
      </c>
      <c r="I38" s="28">
        <f t="shared" si="24"/>
        <v>0.38901359653822587</v>
      </c>
      <c r="J38" s="28">
        <f t="shared" si="25"/>
        <v>0.42313141536968613</v>
      </c>
      <c r="K38" s="29">
        <f t="shared" si="26"/>
        <v>2.1433820356582096E-2</v>
      </c>
      <c r="L38" s="26" t="str">
        <f t="shared" si="27"/>
        <v>Bueno</v>
      </c>
      <c r="M38" s="26" t="str">
        <f>IF(H38&gt;10%,"No preciso",IF(H38&gt;5%,"Aceptable","Preciso"))</f>
        <v>Preciso</v>
      </c>
      <c r="N38" s="26">
        <f t="shared" si="22"/>
        <v>384</v>
      </c>
      <c r="O38" s="26" t="str">
        <f t="shared" si="23"/>
        <v>Sí</v>
      </c>
    </row>
    <row r="39" spans="3:15" x14ac:dyDescent="0.3">
      <c r="C39" s="37" t="s">
        <v>31</v>
      </c>
      <c r="D39" s="38">
        <v>44000</v>
      </c>
      <c r="E39" s="38">
        <v>309</v>
      </c>
      <c r="F39" s="39">
        <v>0.79459090909090901</v>
      </c>
      <c r="G39" s="39">
        <f t="shared" si="20"/>
        <v>2.2902188031605659E-2</v>
      </c>
      <c r="H39" s="39">
        <f t="shared" si="21"/>
        <v>4.4887463709111355E-2</v>
      </c>
      <c r="I39" s="39">
        <f t="shared" si="24"/>
        <v>0.74970344538179767</v>
      </c>
      <c r="J39" s="39">
        <f t="shared" si="25"/>
        <v>0.83947837280002036</v>
      </c>
      <c r="K39" s="40">
        <f t="shared" si="26"/>
        <v>2.8822615221973831E-2</v>
      </c>
      <c r="L39" s="37" t="str">
        <f t="shared" si="27"/>
        <v>Bueno</v>
      </c>
      <c r="M39" s="37" t="str">
        <f t="shared" ref="M39:M40" si="29">IF(H39&gt;10%,"No preciso",IF(H39&gt;5%,"Aceptable","Preciso"))</f>
        <v>Preciso</v>
      </c>
      <c r="N39" s="37">
        <f t="shared" si="22"/>
        <v>381</v>
      </c>
      <c r="O39" s="26" t="str">
        <f t="shared" si="23"/>
        <v>No</v>
      </c>
    </row>
    <row r="40" spans="3:15" x14ac:dyDescent="0.3">
      <c r="C40" s="26" t="s">
        <v>32</v>
      </c>
      <c r="D40" s="27">
        <v>30008</v>
      </c>
      <c r="E40" s="27">
        <v>147</v>
      </c>
      <c r="F40" s="28">
        <v>0.67435350573180497</v>
      </c>
      <c r="G40" s="28">
        <f t="shared" si="20"/>
        <v>3.8556644449630521E-2</v>
      </c>
      <c r="H40" s="28">
        <f t="shared" si="21"/>
        <v>7.5569634485991979E-2</v>
      </c>
      <c r="I40" s="28">
        <f t="shared" si="24"/>
        <v>0.598783871245813</v>
      </c>
      <c r="J40" s="28">
        <f t="shared" si="25"/>
        <v>0.74992314021779694</v>
      </c>
      <c r="K40" s="29">
        <f t="shared" si="26"/>
        <v>5.7175715884785157E-2</v>
      </c>
      <c r="L40" s="26" t="str">
        <f t="shared" si="27"/>
        <v>Bueno</v>
      </c>
      <c r="M40" s="26" t="str">
        <f t="shared" si="29"/>
        <v>Aceptable</v>
      </c>
      <c r="N40" s="26">
        <f t="shared" si="22"/>
        <v>379</v>
      </c>
      <c r="O40" s="26" t="str">
        <f t="shared" si="23"/>
        <v>No</v>
      </c>
    </row>
    <row r="41" spans="3:15" x14ac:dyDescent="0.3">
      <c r="C41" s="37" t="s">
        <v>34</v>
      </c>
      <c r="D41" s="38">
        <v>203924</v>
      </c>
      <c r="E41" s="38">
        <v>644</v>
      </c>
      <c r="F41" s="39">
        <v>0.46018124399285998</v>
      </c>
      <c r="G41" s="39">
        <f t="shared" si="20"/>
        <v>1.9609193336080272E-2</v>
      </c>
      <c r="H41" s="39">
        <f t="shared" si="21"/>
        <v>3.8433312704600153E-2</v>
      </c>
      <c r="I41" s="39">
        <f t="shared" si="24"/>
        <v>0.42174793128825983</v>
      </c>
      <c r="J41" s="39">
        <f t="shared" si="25"/>
        <v>0.49861455669746013</v>
      </c>
      <c r="K41" s="40">
        <f t="shared" si="26"/>
        <v>4.2611891710181309E-2</v>
      </c>
      <c r="L41" s="37" t="str">
        <f t="shared" si="27"/>
        <v>Bueno</v>
      </c>
      <c r="M41" s="37" t="str">
        <f>IF(H41&gt;10%,"No preciso",IF(H41&gt;5%,"Aceptable","Preciso"))</f>
        <v>Preciso</v>
      </c>
      <c r="N41" s="37">
        <f t="shared" si="22"/>
        <v>383</v>
      </c>
      <c r="O41" s="26" t="str">
        <f t="shared" si="23"/>
        <v>Sí</v>
      </c>
    </row>
    <row r="42" spans="3:15" x14ac:dyDescent="0.3">
      <c r="C42" s="26" t="s">
        <v>37</v>
      </c>
      <c r="D42" s="27">
        <v>43722</v>
      </c>
      <c r="E42" s="27">
        <v>255</v>
      </c>
      <c r="F42" s="28">
        <v>0.66492841132610603</v>
      </c>
      <c r="G42" s="28">
        <f t="shared" si="20"/>
        <v>2.9472769488265743E-2</v>
      </c>
      <c r="H42" s="28">
        <f t="shared" si="21"/>
        <v>5.776556672165184E-2</v>
      </c>
      <c r="I42" s="28">
        <f t="shared" si="24"/>
        <v>0.60716284460445413</v>
      </c>
      <c r="J42" s="28">
        <f t="shared" si="25"/>
        <v>0.72269397804775792</v>
      </c>
      <c r="K42" s="29">
        <f t="shared" si="26"/>
        <v>4.4324725769329748E-2</v>
      </c>
      <c r="L42" s="26" t="str">
        <f t="shared" si="27"/>
        <v>Bueno</v>
      </c>
      <c r="M42" s="26" t="str">
        <f t="shared" ref="M42" si="30">IF(H42&gt;10%,"No preciso",IF(H42&gt;5%,"Aceptable","Preciso"))</f>
        <v>Aceptable</v>
      </c>
      <c r="N42" s="26">
        <f t="shared" si="22"/>
        <v>381</v>
      </c>
      <c r="O42" s="26" t="str">
        <f t="shared" si="23"/>
        <v>No</v>
      </c>
    </row>
    <row r="43" spans="3:15" x14ac:dyDescent="0.3">
      <c r="C43" s="37" t="s">
        <v>27</v>
      </c>
      <c r="D43" s="38">
        <v>87862</v>
      </c>
      <c r="E43" s="38">
        <v>604</v>
      </c>
      <c r="F43" s="39">
        <v>0.69453233479775101</v>
      </c>
      <c r="G43" s="39">
        <f t="shared" si="20"/>
        <v>1.8677336552164279E-2</v>
      </c>
      <c r="H43" s="39">
        <f t="shared" si="21"/>
        <v>3.6606906969375484E-2</v>
      </c>
      <c r="I43" s="39">
        <f t="shared" si="24"/>
        <v>0.65792542782837549</v>
      </c>
      <c r="J43" s="39">
        <f t="shared" si="25"/>
        <v>0.73113924176712652</v>
      </c>
      <c r="K43" s="40">
        <f t="shared" si="26"/>
        <v>2.6891961131806988E-2</v>
      </c>
      <c r="L43" s="37" t="str">
        <f t="shared" si="27"/>
        <v>Bueno</v>
      </c>
      <c r="M43" s="37" t="str">
        <f>IF(H43&gt;10%,"No preciso",IF(H43&gt;5%,"Aceptable","Preciso"))</f>
        <v>Preciso</v>
      </c>
      <c r="N43" s="37">
        <f t="shared" si="22"/>
        <v>382</v>
      </c>
      <c r="O43" s="26" t="str">
        <f t="shared" si="23"/>
        <v>Sí</v>
      </c>
    </row>
    <row r="44" spans="3:15" x14ac:dyDescent="0.3">
      <c r="C44" s="26" t="s">
        <v>35</v>
      </c>
      <c r="D44" s="26">
        <v>42337</v>
      </c>
      <c r="E44" s="26">
        <v>169</v>
      </c>
      <c r="F44" s="28">
        <v>0.65817133949027995</v>
      </c>
      <c r="G44" s="28">
        <f t="shared" si="20"/>
        <v>3.641388011050109E-2</v>
      </c>
      <c r="H44" s="28">
        <f t="shared" si="21"/>
        <v>7.1369893553941521E-2</v>
      </c>
      <c r="I44" s="28">
        <f t="shared" si="24"/>
        <v>0.58680144593633843</v>
      </c>
      <c r="J44" s="28">
        <f t="shared" si="25"/>
        <v>0.72954123304422147</v>
      </c>
      <c r="K44" s="28">
        <f t="shared" si="26"/>
        <v>5.532583679304811E-2</v>
      </c>
      <c r="L44" s="26" t="str">
        <f>IF(K44&lt;=0.15,"Bueno",IF(K44&lt;=0.3,"Moderado","Malo"))</f>
        <v>Bueno</v>
      </c>
      <c r="M44" s="26" t="str">
        <f>IF(H44&gt;10%,"No preciso",IF(H44&gt;5%,"Aceptable","Preciso"))</f>
        <v>Aceptable</v>
      </c>
      <c r="N44" s="26">
        <f t="shared" si="22"/>
        <v>381</v>
      </c>
      <c r="O44" s="26" t="str">
        <f t="shared" si="23"/>
        <v>No</v>
      </c>
    </row>
    <row r="45" spans="3:15" x14ac:dyDescent="0.3">
      <c r="C45" s="37" t="s">
        <v>25</v>
      </c>
      <c r="D45" s="38">
        <v>1880517</v>
      </c>
      <c r="E45" s="38">
        <v>7533</v>
      </c>
      <c r="F45" s="39">
        <v>0.47480293982984501</v>
      </c>
      <c r="G45" s="39">
        <f t="shared" si="20"/>
        <v>5.7419892676308995E-3</v>
      </c>
      <c r="H45" s="39">
        <f t="shared" si="21"/>
        <v>1.1254092164172082E-2</v>
      </c>
      <c r="I45" s="39">
        <f t="shared" si="24"/>
        <v>0.46354884766567295</v>
      </c>
      <c r="J45" s="39">
        <f t="shared" si="25"/>
        <v>0.48605703199401706</v>
      </c>
      <c r="K45" s="40">
        <f t="shared" si="26"/>
        <v>1.2093415575077641E-2</v>
      </c>
      <c r="L45" s="37" t="str">
        <f t="shared" si="27"/>
        <v>Bueno</v>
      </c>
      <c r="M45" s="37" t="str">
        <f t="shared" ref="M45" si="31">IF(H45&gt;10%,"No preciso",IF(H45&gt;5%,"Aceptable","Preciso"))</f>
        <v>Preciso</v>
      </c>
      <c r="N45" s="41">
        <f>SUM(N34:N44)</f>
        <v>4201</v>
      </c>
      <c r="O45" s="26" t="str">
        <f t="shared" si="23"/>
        <v>Sí</v>
      </c>
    </row>
    <row r="46" spans="3:15" x14ac:dyDescent="0.3"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</row>
    <row r="47" spans="3:15" x14ac:dyDescent="0.3">
      <c r="C47" s="25">
        <v>2022</v>
      </c>
      <c r="D47" s="51" t="s">
        <v>57</v>
      </c>
      <c r="E47" s="51"/>
      <c r="F47" s="51"/>
      <c r="G47" s="51" t="s">
        <v>53</v>
      </c>
      <c r="H47" s="51"/>
      <c r="I47" s="51"/>
      <c r="J47" s="51"/>
      <c r="K47" s="51"/>
      <c r="L47" s="51"/>
      <c r="M47" s="51"/>
      <c r="N47" s="51" t="s">
        <v>58</v>
      </c>
      <c r="O47" s="51"/>
    </row>
    <row r="48" spans="3:15" x14ac:dyDescent="0.3">
      <c r="C48" s="31" t="s">
        <v>43</v>
      </c>
      <c r="D48" s="31" t="s">
        <v>2</v>
      </c>
      <c r="E48" s="31" t="s">
        <v>44</v>
      </c>
      <c r="F48" s="31" t="s">
        <v>48</v>
      </c>
      <c r="G48" s="31" t="s">
        <v>45</v>
      </c>
      <c r="H48" s="31" t="s">
        <v>49</v>
      </c>
      <c r="I48" s="31" t="s">
        <v>51</v>
      </c>
      <c r="J48" s="31" t="s">
        <v>50</v>
      </c>
      <c r="K48" s="31" t="s">
        <v>46</v>
      </c>
      <c r="L48" s="30" t="s">
        <v>52</v>
      </c>
      <c r="M48" s="30" t="s">
        <v>53</v>
      </c>
      <c r="N48" s="32" t="s">
        <v>55</v>
      </c>
      <c r="O48" s="32" t="s">
        <v>56</v>
      </c>
    </row>
    <row r="49" spans="3:15" x14ac:dyDescent="0.3">
      <c r="C49" s="33" t="s">
        <v>26</v>
      </c>
      <c r="D49" s="34">
        <v>109427</v>
      </c>
      <c r="E49" s="34">
        <v>598</v>
      </c>
      <c r="F49" s="35">
        <v>0.22817951693823299</v>
      </c>
      <c r="G49" s="35">
        <f t="shared" ref="G49:G58" si="32">SQRT((F49*(1-F49)/E49)*((D49-E49)/(D49-1)))</f>
        <v>1.711425282357959E-2</v>
      </c>
      <c r="H49" s="35">
        <f t="shared" ref="H49:H58" si="33">$A$3*G49</f>
        <v>3.3543319156528917E-2</v>
      </c>
      <c r="I49" s="35">
        <f>MAX(0,F49-H49)</f>
        <v>0.19463619778170407</v>
      </c>
      <c r="J49" s="35">
        <f>MIN(1,F49+H49)</f>
        <v>0.26172283609476188</v>
      </c>
      <c r="K49" s="36">
        <f>G49/F49</f>
        <v>7.5003458036999565E-2</v>
      </c>
      <c r="L49" s="33" t="str">
        <f>IF(K49&lt;=0.15,"Bueno",IF(K49&lt;=0.3,"Moderado","Malo"))</f>
        <v>Bueno</v>
      </c>
      <c r="M49" s="33" t="str">
        <f>IF(H49&gt;10%,"No preciso",IF(H49&gt;5%,"Aceptable","Preciso"))</f>
        <v>Preciso</v>
      </c>
      <c r="N49" s="33">
        <f t="shared" ref="N49:N58" si="34">ROUND((0.5*(1-0.5)*D49*(($A$3)^2))/((0.5*(1-0.5)*(($A$3)^2))+((D49-1)*((0.05)^2))),0)</f>
        <v>383</v>
      </c>
      <c r="O49" s="26" t="str">
        <f t="shared" ref="O49:O58" si="35">IF($E49&gt;=N49,"Sí","No")</f>
        <v>Sí</v>
      </c>
    </row>
    <row r="50" spans="3:15" x14ac:dyDescent="0.3">
      <c r="C50" s="37" t="s">
        <v>29</v>
      </c>
      <c r="D50" s="38">
        <v>144546</v>
      </c>
      <c r="E50" s="38">
        <v>752</v>
      </c>
      <c r="F50" s="39">
        <v>0.570911682094281</v>
      </c>
      <c r="G50" s="39">
        <f t="shared" si="32"/>
        <v>1.8001874749361609E-2</v>
      </c>
      <c r="H50" s="39">
        <f t="shared" si="33"/>
        <v>3.528302616294976E-2</v>
      </c>
      <c r="I50" s="39">
        <f t="shared" ref="I50:I60" si="36">MAX(0,F50-H50)</f>
        <v>0.53562865593133124</v>
      </c>
      <c r="J50" s="39">
        <f t="shared" ref="J50:J60" si="37">MIN(1,F50+H50)</f>
        <v>0.60619470825723076</v>
      </c>
      <c r="K50" s="40">
        <f t="shared" ref="K50" si="38">G50/F50</f>
        <v>3.1531803103634438E-2</v>
      </c>
      <c r="L50" s="37" t="str">
        <f t="shared" ref="L50:L60" si="39">IF(K50&lt;=0.15,"Bueno",IF(K50&lt;=0.3,"Moderado","Malo"))</f>
        <v>Bueno</v>
      </c>
      <c r="M50" s="37" t="str">
        <f>IF(H50&gt;10%,"No preciso",IF(H50&gt;5%,"Aceptable","Preciso"))</f>
        <v>Preciso</v>
      </c>
      <c r="N50" s="37">
        <f t="shared" si="34"/>
        <v>383</v>
      </c>
      <c r="O50" s="26" t="str">
        <f t="shared" si="35"/>
        <v>Sí</v>
      </c>
    </row>
    <row r="51" spans="3:15" x14ac:dyDescent="0.3">
      <c r="C51" s="26" t="s">
        <v>30</v>
      </c>
      <c r="D51" s="27">
        <v>58308</v>
      </c>
      <c r="E51" s="27">
        <v>114</v>
      </c>
      <c r="F51" s="28">
        <v>0.47105028469506799</v>
      </c>
      <c r="G51" s="28">
        <f t="shared" si="32"/>
        <v>4.670540689386924E-2</v>
      </c>
      <c r="H51" s="28">
        <f t="shared" si="33"/>
        <v>9.154091539527244E-2</v>
      </c>
      <c r="I51" s="28">
        <f t="shared" si="36"/>
        <v>0.37950936929979556</v>
      </c>
      <c r="J51" s="28">
        <f t="shared" si="37"/>
        <v>0.56259120009034047</v>
      </c>
      <c r="K51" s="29">
        <f>G51/F51</f>
        <v>9.915163712108517E-2</v>
      </c>
      <c r="L51" s="26" t="str">
        <f>IF(K51&lt;=0.15,"Bueno",IF(K51&lt;=0.3,"Moderado","Malo"))</f>
        <v>Bueno</v>
      </c>
      <c r="M51" s="26" t="str">
        <f>IF(H51&gt;10%,"No preciso",IF(H51&gt;5%,"Aceptable","Preciso"))</f>
        <v>Aceptable</v>
      </c>
      <c r="N51" s="26">
        <f t="shared" si="34"/>
        <v>382</v>
      </c>
      <c r="O51" s="26" t="str">
        <f t="shared" si="35"/>
        <v>No</v>
      </c>
    </row>
    <row r="52" spans="3:15" x14ac:dyDescent="0.3">
      <c r="C52" s="37" t="s">
        <v>33</v>
      </c>
      <c r="D52" s="38">
        <v>273390</v>
      </c>
      <c r="E52" s="38">
        <v>1291</v>
      </c>
      <c r="F52" s="39">
        <v>0.27076703610227199</v>
      </c>
      <c r="G52" s="39">
        <f t="shared" si="32"/>
        <v>1.2337889464299631E-2</v>
      </c>
      <c r="H52" s="39">
        <f t="shared" si="33"/>
        <v>2.4181818995263452E-2</v>
      </c>
      <c r="I52" s="39">
        <f t="shared" si="36"/>
        <v>0.24658521710700854</v>
      </c>
      <c r="J52" s="39">
        <f t="shared" si="37"/>
        <v>0.29494885509753543</v>
      </c>
      <c r="K52" s="40">
        <f t="shared" ref="K52:K60" si="40">G52/F52</f>
        <v>4.5566438374128604E-2</v>
      </c>
      <c r="L52" s="37" t="str">
        <f t="shared" si="39"/>
        <v>Bueno</v>
      </c>
      <c r="M52" s="37" t="str">
        <f t="shared" ref="M52" si="41">IF(H52&gt;10%,"No preciso",IF(H52&gt;5%,"Aceptable","Preciso"))</f>
        <v>Preciso</v>
      </c>
      <c r="N52" s="37">
        <f t="shared" si="34"/>
        <v>384</v>
      </c>
      <c r="O52" s="26" t="str">
        <f t="shared" si="35"/>
        <v>Sí</v>
      </c>
    </row>
    <row r="53" spans="3:15" x14ac:dyDescent="0.3">
      <c r="C53" s="26" t="s">
        <v>28</v>
      </c>
      <c r="D53" s="27">
        <v>899204</v>
      </c>
      <c r="E53" s="27">
        <v>3241</v>
      </c>
      <c r="F53" s="28">
        <v>0.19849555829377999</v>
      </c>
      <c r="G53" s="28">
        <f t="shared" si="32"/>
        <v>6.993667998930835E-3</v>
      </c>
      <c r="H53" s="28">
        <f t="shared" si="33"/>
        <v>1.3707337397734743E-2</v>
      </c>
      <c r="I53" s="28">
        <f t="shared" si="36"/>
        <v>0.18478822089604524</v>
      </c>
      <c r="J53" s="28">
        <f t="shared" si="37"/>
        <v>0.21220289569151474</v>
      </c>
      <c r="K53" s="29">
        <f t="shared" si="40"/>
        <v>3.5233372771898377E-2</v>
      </c>
      <c r="L53" s="26" t="str">
        <f t="shared" si="39"/>
        <v>Bueno</v>
      </c>
      <c r="M53" s="26" t="str">
        <f>IF(H53&gt;10%,"No preciso",IF(H53&gt;5%,"Aceptable","Preciso"))</f>
        <v>Preciso</v>
      </c>
      <c r="N53" s="26">
        <f t="shared" si="34"/>
        <v>384</v>
      </c>
      <c r="O53" s="26" t="str">
        <f t="shared" si="35"/>
        <v>Sí</v>
      </c>
    </row>
    <row r="54" spans="3:15" x14ac:dyDescent="0.3">
      <c r="C54" s="37" t="s">
        <v>31</v>
      </c>
      <c r="D54" s="38">
        <v>56158</v>
      </c>
      <c r="E54" s="38">
        <v>324</v>
      </c>
      <c r="F54" s="39">
        <v>0.44608070087966101</v>
      </c>
      <c r="G54" s="39">
        <f t="shared" si="32"/>
        <v>2.7536255461095723E-2</v>
      </c>
      <c r="H54" s="39">
        <f t="shared" si="33"/>
        <v>5.3970068972841984E-2</v>
      </c>
      <c r="I54" s="39">
        <f t="shared" si="36"/>
        <v>0.39211063190681905</v>
      </c>
      <c r="J54" s="39">
        <f t="shared" si="37"/>
        <v>0.50005076985250296</v>
      </c>
      <c r="K54" s="40">
        <f t="shared" si="40"/>
        <v>6.1729313567690451E-2</v>
      </c>
      <c r="L54" s="37" t="str">
        <f t="shared" si="39"/>
        <v>Bueno</v>
      </c>
      <c r="M54" s="37" t="str">
        <f t="shared" ref="M54:M55" si="42">IF(H54&gt;10%,"No preciso",IF(H54&gt;5%,"Aceptable","Preciso"))</f>
        <v>Aceptable</v>
      </c>
      <c r="N54" s="37">
        <f t="shared" si="34"/>
        <v>382</v>
      </c>
      <c r="O54" s="26" t="str">
        <f t="shared" si="35"/>
        <v>No</v>
      </c>
    </row>
    <row r="55" spans="3:15" x14ac:dyDescent="0.3">
      <c r="C55" s="26" t="s">
        <v>32</v>
      </c>
      <c r="D55" s="27">
        <v>36304</v>
      </c>
      <c r="E55" s="27">
        <v>154</v>
      </c>
      <c r="F55" s="28">
        <v>0.34447994711326602</v>
      </c>
      <c r="G55" s="28">
        <f t="shared" si="32"/>
        <v>3.8211800026790262E-2</v>
      </c>
      <c r="H55" s="28">
        <f t="shared" si="33"/>
        <v>7.4893751836955569E-2</v>
      </c>
      <c r="I55" s="28">
        <f t="shared" si="36"/>
        <v>0.26958619527631045</v>
      </c>
      <c r="J55" s="28">
        <f t="shared" si="37"/>
        <v>0.41937369895022159</v>
      </c>
      <c r="K55" s="29">
        <f t="shared" si="40"/>
        <v>0.11092605054954363</v>
      </c>
      <c r="L55" s="26" t="str">
        <f t="shared" si="39"/>
        <v>Bueno</v>
      </c>
      <c r="M55" s="26" t="str">
        <f t="shared" si="42"/>
        <v>Aceptable</v>
      </c>
      <c r="N55" s="26">
        <f t="shared" si="34"/>
        <v>380</v>
      </c>
      <c r="O55" s="26" t="str">
        <f t="shared" si="35"/>
        <v>No</v>
      </c>
    </row>
    <row r="56" spans="3:15" x14ac:dyDescent="0.3">
      <c r="C56" s="37" t="s">
        <v>34</v>
      </c>
      <c r="D56" s="38">
        <v>225698</v>
      </c>
      <c r="E56" s="38">
        <v>899</v>
      </c>
      <c r="F56" s="39">
        <v>0.21004616788806299</v>
      </c>
      <c r="G56" s="39">
        <f t="shared" si="32"/>
        <v>1.3558532449361655E-2</v>
      </c>
      <c r="H56" s="39">
        <f t="shared" si="33"/>
        <v>2.6574235283966484E-2</v>
      </c>
      <c r="I56" s="39">
        <f t="shared" si="36"/>
        <v>0.1834719326040965</v>
      </c>
      <c r="J56" s="39">
        <f t="shared" si="37"/>
        <v>0.23662040317202948</v>
      </c>
      <c r="K56" s="40">
        <f t="shared" si="40"/>
        <v>6.4550249050900163E-2</v>
      </c>
      <c r="L56" s="37" t="str">
        <f t="shared" si="39"/>
        <v>Bueno</v>
      </c>
      <c r="M56" s="37" t="str">
        <f>IF(H56&gt;10%,"No preciso",IF(H56&gt;5%,"Aceptable","Preciso"))</f>
        <v>Preciso</v>
      </c>
      <c r="N56" s="37">
        <f t="shared" si="34"/>
        <v>383</v>
      </c>
      <c r="O56" s="26" t="str">
        <f t="shared" si="35"/>
        <v>Sí</v>
      </c>
    </row>
    <row r="57" spans="3:15" x14ac:dyDescent="0.3">
      <c r="C57" s="26" t="s">
        <v>37</v>
      </c>
      <c r="D57" s="27">
        <v>28206</v>
      </c>
      <c r="E57" s="27">
        <v>108</v>
      </c>
      <c r="F57" s="28">
        <v>0.16549670282918499</v>
      </c>
      <c r="G57" s="28">
        <f t="shared" si="32"/>
        <v>3.5692048600784544E-2</v>
      </c>
      <c r="H57" s="28">
        <f t="shared" si="33"/>
        <v>6.9955129791990922E-2</v>
      </c>
      <c r="I57" s="28">
        <f t="shared" si="36"/>
        <v>9.5541573037194072E-2</v>
      </c>
      <c r="J57" s="28">
        <f t="shared" si="37"/>
        <v>0.23545183262117592</v>
      </c>
      <c r="K57" s="29">
        <f>G57/F57</f>
        <v>0.21566622168674607</v>
      </c>
      <c r="L57" s="26" t="str">
        <f>IF(K57&lt;=0.15,"Bueno",IF(K57&lt;=0.3,"Moderado","Malo"))</f>
        <v>Moderado</v>
      </c>
      <c r="M57" s="26" t="str">
        <f>IF(H57&gt;10%,"No preciso",IF(H57&gt;5%,"Aceptable","Preciso"))</f>
        <v>Aceptable</v>
      </c>
      <c r="N57" s="26">
        <f t="shared" si="34"/>
        <v>379</v>
      </c>
      <c r="O57" s="26" t="str">
        <f t="shared" si="35"/>
        <v>No</v>
      </c>
    </row>
    <row r="58" spans="3:15" x14ac:dyDescent="0.3">
      <c r="C58" s="37" t="s">
        <v>27</v>
      </c>
      <c r="D58" s="38">
        <v>85746</v>
      </c>
      <c r="E58" s="38">
        <v>491</v>
      </c>
      <c r="F58" s="39">
        <v>0.46453478879481302</v>
      </c>
      <c r="G58" s="39">
        <f t="shared" si="32"/>
        <v>2.2443445638836032E-2</v>
      </c>
      <c r="H58" s="39">
        <f t="shared" si="33"/>
        <v>4.3988345141101157E-2</v>
      </c>
      <c r="I58" s="39">
        <f t="shared" si="36"/>
        <v>0.42054644365371185</v>
      </c>
      <c r="J58" s="39">
        <f t="shared" si="37"/>
        <v>0.5085231339359142</v>
      </c>
      <c r="K58" s="40">
        <f t="shared" si="40"/>
        <v>4.8313810246727068E-2</v>
      </c>
      <c r="L58" s="37" t="str">
        <f t="shared" si="39"/>
        <v>Bueno</v>
      </c>
      <c r="M58" s="37" t="str">
        <f>IF(H58&gt;10%,"No preciso",IF(H58&gt;5%,"Aceptable","Preciso"))</f>
        <v>Preciso</v>
      </c>
      <c r="N58" s="37">
        <f t="shared" si="34"/>
        <v>382</v>
      </c>
      <c r="O58" s="26" t="str">
        <f t="shared" si="35"/>
        <v>Sí</v>
      </c>
    </row>
    <row r="59" spans="3:15" x14ac:dyDescent="0.3">
      <c r="C59" s="26" t="s">
        <v>35</v>
      </c>
      <c r="D59" s="26" t="s">
        <v>47</v>
      </c>
      <c r="E59" s="26" t="s">
        <v>47</v>
      </c>
      <c r="F59" s="26" t="s">
        <v>47</v>
      </c>
      <c r="G59" s="28" t="s">
        <v>47</v>
      </c>
      <c r="H59" s="26" t="s">
        <v>47</v>
      </c>
      <c r="I59" s="28" t="s">
        <v>47</v>
      </c>
      <c r="J59" s="28" t="s">
        <v>47</v>
      </c>
      <c r="K59" s="26" t="s">
        <v>47</v>
      </c>
      <c r="L59" s="26" t="s">
        <v>54</v>
      </c>
      <c r="M59" s="26" t="s">
        <v>47</v>
      </c>
      <c r="N59" s="26" t="s">
        <v>47</v>
      </c>
      <c r="O59" s="26" t="s">
        <v>47</v>
      </c>
    </row>
    <row r="60" spans="3:15" x14ac:dyDescent="0.3">
      <c r="C60" s="37" t="s">
        <v>25</v>
      </c>
      <c r="D60" s="38">
        <v>1916987</v>
      </c>
      <c r="E60" s="38">
        <v>7972</v>
      </c>
      <c r="F60" s="39">
        <v>0.26966014897336299</v>
      </c>
      <c r="G60" s="39">
        <f>SQRT((F60*(1-F60)/E60)*((D60-E60)/(D60-1)))</f>
        <v>4.9600087104582262E-3</v>
      </c>
      <c r="H60" s="39">
        <f>$A$3*G60</f>
        <v>9.7214384355030787E-3</v>
      </c>
      <c r="I60" s="39">
        <f t="shared" si="36"/>
        <v>0.25993871053785989</v>
      </c>
      <c r="J60" s="39">
        <f t="shared" si="37"/>
        <v>0.27938158740886609</v>
      </c>
      <c r="K60" s="40">
        <f t="shared" si="40"/>
        <v>1.8393554736737077E-2</v>
      </c>
      <c r="L60" s="37" t="str">
        <f t="shared" si="39"/>
        <v>Bueno</v>
      </c>
      <c r="M60" s="37" t="str">
        <f>IF(H60&gt;10%,"No preciso",IF(H60&gt;5%,"Aceptable","Preciso"))</f>
        <v>Preciso</v>
      </c>
      <c r="N60" s="41">
        <f>SUM(N49:N59)</f>
        <v>3822</v>
      </c>
      <c r="O60" s="26" t="str">
        <f>IF($E60&gt;=N60,"Sí","No")</f>
        <v>Sí</v>
      </c>
    </row>
    <row r="61" spans="3:15" x14ac:dyDescent="0.3"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 spans="3:15" x14ac:dyDescent="0.3">
      <c r="C62" s="25">
        <v>2024</v>
      </c>
      <c r="D62" s="51" t="s">
        <v>57</v>
      </c>
      <c r="E62" s="51"/>
      <c r="F62" s="51"/>
      <c r="G62" s="51" t="s">
        <v>53</v>
      </c>
      <c r="H62" s="51"/>
      <c r="I62" s="51"/>
      <c r="J62" s="51"/>
      <c r="K62" s="51"/>
      <c r="L62" s="51"/>
      <c r="M62" s="51"/>
      <c r="N62" s="51" t="s">
        <v>58</v>
      </c>
      <c r="O62" s="51"/>
    </row>
    <row r="63" spans="3:15" x14ac:dyDescent="0.3">
      <c r="C63" s="31" t="s">
        <v>43</v>
      </c>
      <c r="D63" s="31" t="s">
        <v>2</v>
      </c>
      <c r="E63" s="31" t="s">
        <v>44</v>
      </c>
      <c r="F63" s="31" t="s">
        <v>48</v>
      </c>
      <c r="G63" s="31" t="s">
        <v>45</v>
      </c>
      <c r="H63" s="31" t="s">
        <v>49</v>
      </c>
      <c r="I63" s="31" t="s">
        <v>51</v>
      </c>
      <c r="J63" s="31" t="s">
        <v>50</v>
      </c>
      <c r="K63" s="31" t="s">
        <v>46</v>
      </c>
      <c r="L63" s="30" t="s">
        <v>52</v>
      </c>
      <c r="M63" s="30" t="s">
        <v>53</v>
      </c>
      <c r="N63" s="32" t="s">
        <v>55</v>
      </c>
      <c r="O63" s="32" t="s">
        <v>56</v>
      </c>
    </row>
    <row r="64" spans="3:15" x14ac:dyDescent="0.3">
      <c r="C64" s="33" t="s">
        <v>26</v>
      </c>
      <c r="D64" s="34">
        <v>74667</v>
      </c>
      <c r="E64" s="34">
        <v>382</v>
      </c>
      <c r="F64" s="35">
        <v>0.216655283</v>
      </c>
      <c r="G64" s="35">
        <f t="shared" ref="G64:G73" si="43">SQRT((F64*(1-F64)/E64)*((D64-E64)/(D64-1)))</f>
        <v>2.102415455691601E-2</v>
      </c>
      <c r="H64" s="35">
        <f t="shared" ref="H64:H73" si="44">$A$3*G64</f>
        <v>4.1206585736959025E-2</v>
      </c>
      <c r="I64" s="35">
        <f>MAX(0,F64-H64)</f>
        <v>0.17544869726304096</v>
      </c>
      <c r="J64" s="35">
        <f>MIN(1,F64+H64)</f>
        <v>0.25786186873695904</v>
      </c>
      <c r="K64" s="36">
        <f>G64/F64</f>
        <v>9.7039657957087563E-2</v>
      </c>
      <c r="L64" s="33" t="str">
        <f>IF(K64&lt;=0.15,"Bueno",IF(K64&lt;=0.3,"Moderado","Malo"))</f>
        <v>Bueno</v>
      </c>
      <c r="M64" s="33" t="str">
        <f>IF(H64&gt;10%,"No preciso",IF(H64&gt;5%,"Aceptable","Preciso"))</f>
        <v>Preciso</v>
      </c>
      <c r="N64" s="33">
        <f t="shared" ref="N64:N73" si="45">ROUND((0.5*(1-0.5)*D64*(($A$3)^2))/((0.5*(1-0.5)*(($A$3)^2))+((D64-1)*((0.05)^2))),0)</f>
        <v>382</v>
      </c>
      <c r="O64" s="26" t="str">
        <f t="shared" ref="O64:O73" si="46">IF($E64&gt;=N64,"Sí","No")</f>
        <v>Sí</v>
      </c>
    </row>
    <row r="65" spans="3:15" x14ac:dyDescent="0.3">
      <c r="C65" s="37" t="s">
        <v>29</v>
      </c>
      <c r="D65" s="38">
        <v>128922</v>
      </c>
      <c r="E65" s="38">
        <v>677</v>
      </c>
      <c r="F65" s="39">
        <v>0.42645940999999998</v>
      </c>
      <c r="G65" s="39">
        <f t="shared" si="43"/>
        <v>1.895767108831441E-2</v>
      </c>
      <c r="H65" s="39">
        <f t="shared" si="44"/>
        <v>3.7156352563852489E-2</v>
      </c>
      <c r="I65" s="39">
        <f t="shared" ref="I65:I73" si="47">MAX(0,F65-H65)</f>
        <v>0.38930305743614751</v>
      </c>
      <c r="J65" s="39">
        <f t="shared" ref="J65:J73" si="48">MIN(1,F65+H65)</f>
        <v>0.46361576256385245</v>
      </c>
      <c r="K65" s="40">
        <f t="shared" ref="K65" si="49">G65/F65</f>
        <v>4.4453635313884646E-2</v>
      </c>
      <c r="L65" s="37" t="str">
        <f t="shared" ref="L65:L73" si="50">IF(K65&lt;=0.15,"Bueno",IF(K65&lt;=0.3,"Moderado","Malo"))</f>
        <v>Bueno</v>
      </c>
      <c r="M65" s="37" t="str">
        <f>IF(H65&gt;10%,"No preciso",IF(H65&gt;5%,"Aceptable","Preciso"))</f>
        <v>Preciso</v>
      </c>
      <c r="N65" s="37">
        <f t="shared" si="45"/>
        <v>383</v>
      </c>
      <c r="O65" s="26" t="str">
        <f t="shared" si="46"/>
        <v>Sí</v>
      </c>
    </row>
    <row r="66" spans="3:15" x14ac:dyDescent="0.3">
      <c r="C66" s="26" t="s">
        <v>30</v>
      </c>
      <c r="D66" s="27">
        <v>41340</v>
      </c>
      <c r="E66" s="27">
        <v>94</v>
      </c>
      <c r="F66" s="28">
        <v>3.3309143999999999E-2</v>
      </c>
      <c r="G66" s="28">
        <f t="shared" si="43"/>
        <v>1.8487260034290326E-2</v>
      </c>
      <c r="H66" s="28">
        <f t="shared" si="44"/>
        <v>3.6234363840035755E-2</v>
      </c>
      <c r="I66" s="28">
        <f t="shared" si="47"/>
        <v>0</v>
      </c>
      <c r="J66" s="28">
        <f t="shared" si="48"/>
        <v>6.9543507840035754E-2</v>
      </c>
      <c r="K66" s="29">
        <f>G66/F66</f>
        <v>0.55502056835475344</v>
      </c>
      <c r="L66" s="26" t="str">
        <f>IF(K66&lt;=0.15,"Bueno",IF(K66&lt;=0.3,"Moderado","Malo"))</f>
        <v>Malo</v>
      </c>
      <c r="M66" s="26" t="str">
        <f>IF(H66&gt;10%,"No preciso",IF(H66&gt;5%,"Aceptable","Preciso"))</f>
        <v>Preciso</v>
      </c>
      <c r="N66" s="26">
        <f t="shared" si="45"/>
        <v>381</v>
      </c>
      <c r="O66" s="26" t="str">
        <f t="shared" si="46"/>
        <v>No</v>
      </c>
    </row>
    <row r="67" spans="3:15" x14ac:dyDescent="0.3">
      <c r="C67" s="37" t="s">
        <v>33</v>
      </c>
      <c r="D67" s="38">
        <v>242079</v>
      </c>
      <c r="E67" s="38">
        <v>942</v>
      </c>
      <c r="F67" s="39">
        <v>0.14833587400000001</v>
      </c>
      <c r="G67" s="39">
        <f t="shared" si="43"/>
        <v>1.1558090443441088E-2</v>
      </c>
      <c r="H67" s="39">
        <f t="shared" si="44"/>
        <v>2.2653440999201108E-2</v>
      </c>
      <c r="I67" s="39">
        <f t="shared" si="47"/>
        <v>0.1256824330007989</v>
      </c>
      <c r="J67" s="39">
        <f t="shared" si="48"/>
        <v>0.17098931499920111</v>
      </c>
      <c r="K67" s="40">
        <f t="shared" ref="K67:K71" si="51">G67/F67</f>
        <v>7.7918376261706501E-2</v>
      </c>
      <c r="L67" s="37" t="str">
        <f t="shared" si="50"/>
        <v>Bueno</v>
      </c>
      <c r="M67" s="37" t="str">
        <f t="shared" ref="M67" si="52">IF(H67&gt;10%,"No preciso",IF(H67&gt;5%,"Aceptable","Preciso"))</f>
        <v>Preciso</v>
      </c>
      <c r="N67" s="37">
        <f t="shared" si="45"/>
        <v>384</v>
      </c>
      <c r="O67" s="26" t="str">
        <f t="shared" si="46"/>
        <v>Sí</v>
      </c>
    </row>
    <row r="68" spans="3:15" x14ac:dyDescent="0.3">
      <c r="C68" s="26" t="s">
        <v>28</v>
      </c>
      <c r="D68" s="27">
        <v>919867</v>
      </c>
      <c r="E68" s="27">
        <v>3344</v>
      </c>
      <c r="F68" s="28">
        <v>0.135684833</v>
      </c>
      <c r="G68" s="28">
        <f t="shared" si="43"/>
        <v>5.9112317399288529E-3</v>
      </c>
      <c r="H68" s="28">
        <f t="shared" si="44"/>
        <v>1.1585801314530589E-2</v>
      </c>
      <c r="I68" s="28">
        <f t="shared" si="47"/>
        <v>0.12409903168546942</v>
      </c>
      <c r="J68" s="28">
        <f t="shared" si="48"/>
        <v>0.14727063431453058</v>
      </c>
      <c r="K68" s="29">
        <f t="shared" si="51"/>
        <v>4.3565899070892124E-2</v>
      </c>
      <c r="L68" s="26" t="str">
        <f t="shared" si="50"/>
        <v>Bueno</v>
      </c>
      <c r="M68" s="26" t="str">
        <f>IF(H68&gt;10%,"No preciso",IF(H68&gt;5%,"Aceptable","Preciso"))</f>
        <v>Preciso</v>
      </c>
      <c r="N68" s="26">
        <f t="shared" si="45"/>
        <v>384</v>
      </c>
      <c r="O68" s="26" t="str">
        <f t="shared" si="46"/>
        <v>Sí</v>
      </c>
    </row>
    <row r="69" spans="3:15" x14ac:dyDescent="0.3">
      <c r="C69" s="37" t="s">
        <v>31</v>
      </c>
      <c r="D69" s="38">
        <v>43872</v>
      </c>
      <c r="E69" s="38">
        <v>362</v>
      </c>
      <c r="F69" s="39">
        <v>0.61544948899999996</v>
      </c>
      <c r="G69" s="39">
        <f t="shared" si="43"/>
        <v>2.5463869128180803E-2</v>
      </c>
      <c r="H69" s="39">
        <f t="shared" si="44"/>
        <v>4.9908266398275711E-2</v>
      </c>
      <c r="I69" s="39">
        <f t="shared" si="47"/>
        <v>0.56554122260172424</v>
      </c>
      <c r="J69" s="39">
        <f t="shared" si="48"/>
        <v>0.66535775539827569</v>
      </c>
      <c r="K69" s="40">
        <f t="shared" si="51"/>
        <v>4.1374425656856471E-2</v>
      </c>
      <c r="L69" s="37" t="str">
        <f t="shared" si="50"/>
        <v>Bueno</v>
      </c>
      <c r="M69" s="37" t="str">
        <f t="shared" ref="M69:M70" si="53">IF(H69&gt;10%,"No preciso",IF(H69&gt;5%,"Aceptable","Preciso"))</f>
        <v>Preciso</v>
      </c>
      <c r="N69" s="37">
        <f t="shared" si="45"/>
        <v>381</v>
      </c>
      <c r="O69" s="26" t="str">
        <f t="shared" si="46"/>
        <v>No</v>
      </c>
    </row>
    <row r="70" spans="3:15" x14ac:dyDescent="0.3">
      <c r="C70" s="26" t="s">
        <v>32</v>
      </c>
      <c r="D70" s="27">
        <v>70526</v>
      </c>
      <c r="E70" s="27">
        <v>383</v>
      </c>
      <c r="F70" s="28">
        <v>0.26858179999999998</v>
      </c>
      <c r="G70" s="28">
        <f t="shared" si="43"/>
        <v>2.2586160259078659E-2</v>
      </c>
      <c r="H70" s="28">
        <f t="shared" si="44"/>
        <v>4.4268060656844015E-2</v>
      </c>
      <c r="I70" s="28">
        <f t="shared" si="47"/>
        <v>0.22431373934315596</v>
      </c>
      <c r="J70" s="28">
        <f t="shared" si="48"/>
        <v>0.312849860656844</v>
      </c>
      <c r="K70" s="29">
        <f t="shared" si="51"/>
        <v>8.4094157754094512E-2</v>
      </c>
      <c r="L70" s="26" t="str">
        <f t="shared" si="50"/>
        <v>Bueno</v>
      </c>
      <c r="M70" s="26" t="str">
        <f t="shared" si="53"/>
        <v>Preciso</v>
      </c>
      <c r="N70" s="26">
        <f t="shared" si="45"/>
        <v>382</v>
      </c>
      <c r="O70" s="26" t="str">
        <f t="shared" si="46"/>
        <v>Sí</v>
      </c>
    </row>
    <row r="71" spans="3:15" x14ac:dyDescent="0.3">
      <c r="C71" s="37" t="s">
        <v>34</v>
      </c>
      <c r="D71" s="38">
        <v>324939</v>
      </c>
      <c r="E71" s="38">
        <v>1251</v>
      </c>
      <c r="F71" s="39">
        <v>0.13899531900000001</v>
      </c>
      <c r="G71" s="39">
        <f t="shared" si="43"/>
        <v>9.7619647885526517E-3</v>
      </c>
      <c r="H71" s="39">
        <f t="shared" si="44"/>
        <v>1.9133099403911356E-2</v>
      </c>
      <c r="I71" s="39">
        <f t="shared" si="47"/>
        <v>0.11986221959608864</v>
      </c>
      <c r="J71" s="39">
        <f t="shared" si="48"/>
        <v>0.15812841840391137</v>
      </c>
      <c r="K71" s="40">
        <f t="shared" si="51"/>
        <v>7.0232327669629308E-2</v>
      </c>
      <c r="L71" s="37" t="str">
        <f t="shared" si="50"/>
        <v>Bueno</v>
      </c>
      <c r="M71" s="37" t="str">
        <f>IF(H71&gt;10%,"No preciso",IF(H71&gt;5%,"Aceptable","Preciso"))</f>
        <v>Preciso</v>
      </c>
      <c r="N71" s="37">
        <f t="shared" si="45"/>
        <v>384</v>
      </c>
      <c r="O71" s="26" t="str">
        <f t="shared" si="46"/>
        <v>Sí</v>
      </c>
    </row>
    <row r="72" spans="3:15" x14ac:dyDescent="0.3">
      <c r="C72" s="26" t="s">
        <v>37</v>
      </c>
      <c r="D72" s="27">
        <v>57552</v>
      </c>
      <c r="E72" s="27">
        <v>351</v>
      </c>
      <c r="F72" s="28">
        <v>0.126737559</v>
      </c>
      <c r="G72" s="28">
        <f t="shared" si="43"/>
        <v>1.7703000236858994E-2</v>
      </c>
      <c r="H72" s="28">
        <f t="shared" si="44"/>
        <v>3.469724288254767E-2</v>
      </c>
      <c r="I72" s="28">
        <f t="shared" si="47"/>
        <v>9.2040316117452337E-2</v>
      </c>
      <c r="J72" s="28">
        <f t="shared" si="48"/>
        <v>0.16143480188254766</v>
      </c>
      <c r="K72" s="29">
        <f>G72/F72</f>
        <v>0.13968235128198259</v>
      </c>
      <c r="L72" s="26" t="str">
        <f>IF(K72&lt;=0.15,"Bueno",IF(K72&lt;=0.3,"Moderado","Malo"))</f>
        <v>Bueno</v>
      </c>
      <c r="M72" s="26" t="str">
        <f>IF(H72&gt;10%,"No preciso",IF(H72&gt;5%,"Aceptable","Preciso"))</f>
        <v>Preciso</v>
      </c>
      <c r="N72" s="26">
        <f t="shared" si="45"/>
        <v>382</v>
      </c>
      <c r="O72" s="26" t="str">
        <f t="shared" si="46"/>
        <v>No</v>
      </c>
    </row>
    <row r="73" spans="3:15" x14ac:dyDescent="0.3">
      <c r="C73" s="37" t="s">
        <v>27</v>
      </c>
      <c r="D73" s="38">
        <v>11139</v>
      </c>
      <c r="E73" s="38">
        <v>79</v>
      </c>
      <c r="F73" s="39">
        <v>0.73417721499999999</v>
      </c>
      <c r="G73" s="39">
        <f t="shared" si="43"/>
        <v>4.9528703990585933E-2</v>
      </c>
      <c r="H73" s="39">
        <f t="shared" si="44"/>
        <v>9.7074476022493653E-2</v>
      </c>
      <c r="I73" s="39">
        <f t="shared" si="47"/>
        <v>0.63710273897750636</v>
      </c>
      <c r="J73" s="39">
        <f t="shared" si="48"/>
        <v>0.83125169102249363</v>
      </c>
      <c r="K73" s="40">
        <f t="shared" ref="K73" si="54">G73/F73</f>
        <v>6.7461510625313983E-2</v>
      </c>
      <c r="L73" s="37" t="str">
        <f t="shared" si="50"/>
        <v>Bueno</v>
      </c>
      <c r="M73" s="37" t="str">
        <f>IF(H73&gt;10%,"No preciso",IF(H73&gt;5%,"Aceptable","Preciso"))</f>
        <v>Aceptable</v>
      </c>
      <c r="N73" s="37">
        <f t="shared" si="45"/>
        <v>371</v>
      </c>
      <c r="O73" s="26" t="str">
        <f t="shared" si="46"/>
        <v>No</v>
      </c>
    </row>
    <row r="74" spans="3:15" x14ac:dyDescent="0.3">
      <c r="C74" s="26" t="s">
        <v>35</v>
      </c>
      <c r="D74" s="26" t="s">
        <v>47</v>
      </c>
      <c r="E74" s="26" t="s">
        <v>47</v>
      </c>
      <c r="F74" s="26" t="s">
        <v>47</v>
      </c>
      <c r="G74" s="28" t="s">
        <v>47</v>
      </c>
      <c r="H74" s="26" t="s">
        <v>47</v>
      </c>
      <c r="I74" s="28" t="s">
        <v>47</v>
      </c>
      <c r="J74" s="28" t="s">
        <v>47</v>
      </c>
      <c r="K74" s="26" t="s">
        <v>47</v>
      </c>
      <c r="L74" s="26" t="s">
        <v>54</v>
      </c>
      <c r="M74" s="26" t="s">
        <v>47</v>
      </c>
      <c r="N74" s="26" t="s">
        <v>47</v>
      </c>
      <c r="O74" s="26" t="s">
        <v>47</v>
      </c>
    </row>
    <row r="75" spans="3:15" x14ac:dyDescent="0.3">
      <c r="C75" s="37" t="s">
        <v>25</v>
      </c>
      <c r="D75" s="38">
        <v>1914903</v>
      </c>
      <c r="E75" s="38">
        <v>7865</v>
      </c>
      <c r="F75" s="39">
        <v>0.17746851899999999</v>
      </c>
      <c r="G75" s="39">
        <f>SQRT((F75*(1-F75)/E75)*((D75-E75)/(D75-1)))</f>
        <v>4.299262479621418E-3</v>
      </c>
      <c r="H75" s="39">
        <f>$A$3*G75</f>
        <v>8.4263996201423448E-3</v>
      </c>
      <c r="I75" s="39">
        <f t="shared" ref="I75" si="55">MAX(0,F75-H75)</f>
        <v>0.16904211937985764</v>
      </c>
      <c r="J75" s="39">
        <f t="shared" ref="J75" si="56">MIN(1,F75+H75)</f>
        <v>0.18589491862014235</v>
      </c>
      <c r="K75" s="40">
        <f>G75/F75</f>
        <v>2.4225493647250296E-2</v>
      </c>
      <c r="L75" s="37" t="str">
        <f>IF(K75&lt;=0.15,"Bueno",IF(K75&lt;=0.3,"Moderado","Malo"))</f>
        <v>Bueno</v>
      </c>
      <c r="M75" s="37" t="str">
        <f>IF(H75&gt;10%,"No preciso",IF(H75&gt;5%,"Aceptable","Preciso"))</f>
        <v>Preciso</v>
      </c>
      <c r="N75" s="41">
        <f>SUM(N64:N74)</f>
        <v>3814</v>
      </c>
      <c r="O75" s="26" t="str">
        <f>IF($E75&gt;=N75,"Sí","No")</f>
        <v>Sí</v>
      </c>
    </row>
  </sheetData>
  <mergeCells count="15">
    <mergeCell ref="D62:F62"/>
    <mergeCell ref="G62:M62"/>
    <mergeCell ref="N62:O62"/>
    <mergeCell ref="D32:F32"/>
    <mergeCell ref="G32:M32"/>
    <mergeCell ref="N32:O32"/>
    <mergeCell ref="D47:F47"/>
    <mergeCell ref="G47:M47"/>
    <mergeCell ref="N47:O47"/>
    <mergeCell ref="D2:F2"/>
    <mergeCell ref="G2:M2"/>
    <mergeCell ref="N2:O2"/>
    <mergeCell ref="D17:F17"/>
    <mergeCell ref="G17:M17"/>
    <mergeCell ref="N17:O17"/>
  </mergeCells>
  <conditionalFormatting sqref="O4:O16 O19:O31 O34:O46 O49:O61 O64:O1048576">
    <cfRule type="cellIs" dxfId="1" priority="11" operator="equal">
      <formula>"Sí"</formula>
    </cfRule>
    <cfRule type="cellIs" dxfId="0" priority="12" operator="equal">
      <formula>"No"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E3B02-3502-4327-90E4-F46BAA3D6FBD}">
  <dimension ref="B2:R132"/>
  <sheetViews>
    <sheetView workbookViewId="0">
      <selection activeCell="B3" sqref="B3"/>
    </sheetView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46113</v>
      </c>
    </row>
    <row r="6" spans="2:18" x14ac:dyDescent="0.25">
      <c r="B6" s="20" t="s">
        <v>38</v>
      </c>
      <c r="C6" s="20" t="s">
        <v>4</v>
      </c>
    </row>
    <row r="7" spans="2:18" x14ac:dyDescent="0.25">
      <c r="B7" s="43" t="s">
        <v>27</v>
      </c>
      <c r="C7" s="46" t="s">
        <v>2</v>
      </c>
      <c r="D7" s="47"/>
      <c r="E7" s="47"/>
      <c r="F7" s="47"/>
      <c r="G7" s="48"/>
      <c r="H7" s="46" t="s">
        <v>3</v>
      </c>
      <c r="I7" s="47"/>
      <c r="J7" s="47"/>
      <c r="K7" s="47"/>
      <c r="L7" s="48"/>
    </row>
    <row r="8" spans="2:18" ht="15.75" x14ac:dyDescent="0.3">
      <c r="B8" s="43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59972</v>
      </c>
      <c r="D10" s="11">
        <v>93797</v>
      </c>
      <c r="E10" s="11">
        <v>87862</v>
      </c>
      <c r="F10" s="11">
        <v>85746</v>
      </c>
      <c r="G10" s="11">
        <v>11139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38335</v>
      </c>
      <c r="D11" s="8">
        <v>57801</v>
      </c>
      <c r="E11" s="8">
        <v>61023</v>
      </c>
      <c r="F11" s="8">
        <v>39832</v>
      </c>
      <c r="G11" s="8">
        <v>8178</v>
      </c>
      <c r="H11" s="15">
        <v>0.63921496698459301</v>
      </c>
      <c r="I11" s="15">
        <v>0.61623506082284096</v>
      </c>
      <c r="J11" s="15">
        <v>0.69453233479775101</v>
      </c>
      <c r="K11" s="15">
        <v>0.46453478879481302</v>
      </c>
      <c r="L11" s="15">
        <v>0.73417721499999999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26161</v>
      </c>
      <c r="D12" s="11">
        <v>43274</v>
      </c>
      <c r="E12" s="11">
        <v>39137</v>
      </c>
      <c r="F12" s="11">
        <v>26344</v>
      </c>
      <c r="G12" s="11">
        <v>4935</v>
      </c>
      <c r="H12" s="16">
        <v>0.43622023611018501</v>
      </c>
      <c r="I12" s="16">
        <v>0.46135803916969598</v>
      </c>
      <c r="J12" s="16">
        <v>0.44543716282351897</v>
      </c>
      <c r="K12" s="16">
        <v>0.30723299046019598</v>
      </c>
      <c r="L12" s="16">
        <v>0.44303797499999997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12174</v>
      </c>
      <c r="D13" s="8">
        <v>14527</v>
      </c>
      <c r="E13" s="8">
        <v>21886</v>
      </c>
      <c r="F13" s="8">
        <v>13488</v>
      </c>
      <c r="G13" s="8">
        <v>3243</v>
      </c>
      <c r="H13" s="15">
        <v>0.202994730874408</v>
      </c>
      <c r="I13" s="15">
        <v>0.15487702165314499</v>
      </c>
      <c r="J13" s="15">
        <v>0.249095171974232</v>
      </c>
      <c r="K13" s="15">
        <v>0.15730179833461599</v>
      </c>
      <c r="L13" s="15">
        <v>0.29113924099999999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15617</v>
      </c>
      <c r="D14" s="11">
        <v>26814</v>
      </c>
      <c r="E14" s="11">
        <v>20332</v>
      </c>
      <c r="F14" s="11">
        <v>29640</v>
      </c>
      <c r="G14" s="11">
        <v>2820</v>
      </c>
      <c r="H14" s="16">
        <v>0.26040485559928001</v>
      </c>
      <c r="I14" s="16">
        <v>0.285872682495176</v>
      </c>
      <c r="J14" s="16">
        <v>0.23140834490450901</v>
      </c>
      <c r="K14" s="16">
        <v>0.34567210132251103</v>
      </c>
      <c r="L14" s="16">
        <v>0.25316455700000001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2090</v>
      </c>
      <c r="D15" s="8">
        <v>2798</v>
      </c>
      <c r="E15" s="8">
        <v>376</v>
      </c>
      <c r="F15" s="8">
        <v>1590</v>
      </c>
      <c r="G15" s="8">
        <v>0</v>
      </c>
      <c r="H15" s="15">
        <v>3.4849596478356601E-2</v>
      </c>
      <c r="I15" s="15">
        <v>2.9830378370310402E-2</v>
      </c>
      <c r="J15" s="15">
        <v>4.2794382099201004E-3</v>
      </c>
      <c r="K15" s="15">
        <v>1.85431390385557E-2</v>
      </c>
      <c r="L15" s="15">
        <v>0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3930</v>
      </c>
      <c r="D16" s="11">
        <v>6384</v>
      </c>
      <c r="E16" s="11">
        <v>6131</v>
      </c>
      <c r="F16" s="11">
        <v>14684</v>
      </c>
      <c r="G16" s="11">
        <v>141</v>
      </c>
      <c r="H16" s="16">
        <v>6.5530580937771005E-2</v>
      </c>
      <c r="I16" s="16">
        <v>6.8061878311673096E-2</v>
      </c>
      <c r="J16" s="16">
        <v>6.9779882087819503E-2</v>
      </c>
      <c r="K16" s="16">
        <v>0.171249970844121</v>
      </c>
      <c r="L16" s="16">
        <v>1.2658228000000001E-2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53952</v>
      </c>
      <c r="D18" s="11">
        <v>84615</v>
      </c>
      <c r="E18" s="11">
        <v>81355</v>
      </c>
      <c r="F18" s="11">
        <v>69472</v>
      </c>
      <c r="G18" s="11">
        <v>10998</v>
      </c>
      <c r="H18" s="16">
        <v>0.89961982258387296</v>
      </c>
      <c r="I18" s="16">
        <v>0.90210774331801702</v>
      </c>
      <c r="J18" s="16">
        <v>0.92594067970226002</v>
      </c>
      <c r="K18" s="16">
        <v>0.81020689011732305</v>
      </c>
      <c r="L18" s="16">
        <v>0.98734177199999995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32159</v>
      </c>
      <c r="D19" s="8">
        <v>47067</v>
      </c>
      <c r="E19" s="8">
        <v>43983</v>
      </c>
      <c r="F19" s="8">
        <v>48498</v>
      </c>
      <c r="G19" s="8">
        <v>6768</v>
      </c>
      <c r="H19" s="15">
        <v>0.53623357566864505</v>
      </c>
      <c r="I19" s="15">
        <v>0.50179643272172902</v>
      </c>
      <c r="J19" s="15">
        <v>0.50059183719924405</v>
      </c>
      <c r="K19" s="15">
        <v>0.56560072773073999</v>
      </c>
      <c r="L19" s="15">
        <v>0.607594937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16914</v>
      </c>
      <c r="D21" s="8">
        <v>24265</v>
      </c>
      <c r="E21" s="8">
        <v>27684</v>
      </c>
      <c r="F21" s="8">
        <v>25192</v>
      </c>
      <c r="G21" s="8">
        <v>3525</v>
      </c>
      <c r="H21" s="15">
        <v>0.28203161475355198</v>
      </c>
      <c r="I21" s="15">
        <v>0.25869697325074398</v>
      </c>
      <c r="J21" s="15">
        <v>0.31508501968996799</v>
      </c>
      <c r="K21" s="15">
        <v>0.293797961420941</v>
      </c>
      <c r="L21" s="15">
        <v>0.31645569600000001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5076</v>
      </c>
      <c r="D22" s="11">
        <v>13473</v>
      </c>
      <c r="E22" s="11">
        <v>11608</v>
      </c>
      <c r="F22" s="11">
        <v>47760</v>
      </c>
      <c r="G22" s="11">
        <v>1974</v>
      </c>
      <c r="H22" s="16">
        <v>8.4639498432601906E-2</v>
      </c>
      <c r="I22" s="16">
        <v>0.143639988485772</v>
      </c>
      <c r="J22" s="16">
        <v>0.13211627324668199</v>
      </c>
      <c r="K22" s="16">
        <v>0.55699391225246697</v>
      </c>
      <c r="L22" s="16">
        <v>0.17721518999999999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42156</v>
      </c>
      <c r="D23" s="8">
        <v>74087</v>
      </c>
      <c r="E23" s="8">
        <v>71381</v>
      </c>
      <c r="F23" s="8">
        <v>62058</v>
      </c>
      <c r="G23" s="8">
        <v>10011</v>
      </c>
      <c r="H23" s="15">
        <v>0.70292803308210505</v>
      </c>
      <c r="I23" s="15">
        <v>0.78986534750578397</v>
      </c>
      <c r="J23" s="15">
        <v>0.81242175229336899</v>
      </c>
      <c r="K23" s="15">
        <v>0.72374221538030903</v>
      </c>
      <c r="L23" s="15">
        <v>0.89873417700000002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21068</v>
      </c>
      <c r="D24" s="11">
        <v>31949</v>
      </c>
      <c r="E24" s="11">
        <v>26397</v>
      </c>
      <c r="F24" s="11">
        <v>27604</v>
      </c>
      <c r="G24" s="11">
        <v>3102</v>
      </c>
      <c r="H24" s="16">
        <v>0.35129727206029498</v>
      </c>
      <c r="I24" s="16">
        <v>0.34061856989029499</v>
      </c>
      <c r="J24" s="16">
        <v>0.30043704900867302</v>
      </c>
      <c r="K24" s="16">
        <v>0.32192755347188201</v>
      </c>
      <c r="L24" s="16">
        <v>0.278481013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35025</v>
      </c>
      <c r="D25" s="8">
        <v>55122</v>
      </c>
      <c r="E25" s="8">
        <v>56080</v>
      </c>
      <c r="F25" s="8">
        <v>39358</v>
      </c>
      <c r="G25" s="8">
        <v>10293</v>
      </c>
      <c r="H25" s="15">
        <v>0.58402254385379904</v>
      </c>
      <c r="I25" s="15">
        <v>0.58767337974562095</v>
      </c>
      <c r="J25" s="15">
        <v>0.63827365641574296</v>
      </c>
      <c r="K25" s="15">
        <v>0.459006834138036</v>
      </c>
      <c r="L25" s="15">
        <v>0.92405063300000001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27378</v>
      </c>
      <c r="D26" s="11">
        <v>22458</v>
      </c>
      <c r="E26" s="11">
        <v>24187</v>
      </c>
      <c r="F26" s="11">
        <v>18354</v>
      </c>
      <c r="G26" s="11">
        <v>5217</v>
      </c>
      <c r="H26" s="16">
        <v>0.45651303941839499</v>
      </c>
      <c r="I26" s="16">
        <v>0.23943196477499301</v>
      </c>
      <c r="J26" s="16">
        <v>0.27528396804079103</v>
      </c>
      <c r="K26" s="16">
        <v>0.21405080120355499</v>
      </c>
      <c r="L26" s="16">
        <v>0.46835442999999999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40425</v>
      </c>
      <c r="D28" s="11">
        <v>60599</v>
      </c>
      <c r="E28" s="11">
        <v>61399</v>
      </c>
      <c r="F28" s="11">
        <v>41422</v>
      </c>
      <c r="G28" s="11">
        <v>8178</v>
      </c>
      <c r="H28" s="16">
        <v>0.67406456346294996</v>
      </c>
      <c r="I28" s="16">
        <v>0.64606543919315096</v>
      </c>
      <c r="J28" s="16">
        <v>0.69881177300767106</v>
      </c>
      <c r="K28" s="16">
        <v>0.483077927833368</v>
      </c>
      <c r="L28" s="16">
        <v>0.73417721499999999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13833</v>
      </c>
      <c r="D29" s="8">
        <v>22167</v>
      </c>
      <c r="E29" s="8">
        <v>30631</v>
      </c>
      <c r="F29" s="8">
        <v>17722</v>
      </c>
      <c r="G29" s="8">
        <v>5499</v>
      </c>
      <c r="H29" s="15">
        <v>0.230657640232108</v>
      </c>
      <c r="I29" s="15">
        <v>0.23632952013390601</v>
      </c>
      <c r="J29" s="15">
        <v>0.34862625480867698</v>
      </c>
      <c r="K29" s="15">
        <v>0.20668019499451901</v>
      </c>
      <c r="L29" s="15">
        <v>0.49367088599999998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3" t="s">
        <v>27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3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29698</v>
      </c>
      <c r="D35" s="11">
        <v>51529</v>
      </c>
      <c r="E35" s="11">
        <v>42107</v>
      </c>
      <c r="F35" s="11">
        <v>42264</v>
      </c>
      <c r="G35" s="11">
        <v>5640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18515</v>
      </c>
      <c r="D36" s="8">
        <v>31124</v>
      </c>
      <c r="E36" s="8">
        <v>29415</v>
      </c>
      <c r="F36" s="8">
        <v>20050</v>
      </c>
      <c r="G36" s="8">
        <v>4230</v>
      </c>
      <c r="H36" s="15">
        <v>0.62344265607111604</v>
      </c>
      <c r="I36" s="15">
        <v>0.60400939276912002</v>
      </c>
      <c r="J36" s="15">
        <v>0.698577433680861</v>
      </c>
      <c r="K36" s="15">
        <v>0.47439901571076998</v>
      </c>
      <c r="L36" s="15">
        <v>0.75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12503</v>
      </c>
      <c r="D37" s="11">
        <v>22735</v>
      </c>
      <c r="E37" s="11">
        <v>18343</v>
      </c>
      <c r="F37" s="11">
        <v>13842</v>
      </c>
      <c r="G37" s="11">
        <v>2679</v>
      </c>
      <c r="H37" s="16">
        <v>0.42100478146676501</v>
      </c>
      <c r="I37" s="16">
        <v>0.441207863533156</v>
      </c>
      <c r="J37" s="16">
        <v>0.43562828033343598</v>
      </c>
      <c r="K37" s="16">
        <v>0.327512776831346</v>
      </c>
      <c r="L37" s="16">
        <v>0.47499999999999998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6012</v>
      </c>
      <c r="D38" s="8">
        <v>8389</v>
      </c>
      <c r="E38" s="8">
        <v>11072</v>
      </c>
      <c r="F38" s="8">
        <v>6208</v>
      </c>
      <c r="G38" s="8">
        <v>1551</v>
      </c>
      <c r="H38" s="15">
        <v>0.20243787460435</v>
      </c>
      <c r="I38" s="15">
        <v>0.162801529235964</v>
      </c>
      <c r="J38" s="15">
        <v>0.26294915334742403</v>
      </c>
      <c r="K38" s="15">
        <v>0.14688623887942501</v>
      </c>
      <c r="L38" s="15">
        <v>0.27500000000000002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7577</v>
      </c>
      <c r="D39" s="11">
        <v>15130</v>
      </c>
      <c r="E39" s="11">
        <v>10193</v>
      </c>
      <c r="F39" s="11">
        <v>15214</v>
      </c>
      <c r="G39" s="11">
        <v>1269</v>
      </c>
      <c r="H39" s="16">
        <v>0.25513502592767201</v>
      </c>
      <c r="I39" s="16">
        <v>0.29362106774825802</v>
      </c>
      <c r="J39" s="16">
        <v>0.24207376445721601</v>
      </c>
      <c r="K39" s="16">
        <v>0.35997539276925999</v>
      </c>
      <c r="L39" s="16">
        <v>0.22500000000000001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1254</v>
      </c>
      <c r="D40" s="8">
        <v>1627</v>
      </c>
      <c r="E40" s="8">
        <v>141</v>
      </c>
      <c r="F40" s="8">
        <v>0</v>
      </c>
      <c r="G40" s="8">
        <v>0</v>
      </c>
      <c r="H40" s="15">
        <v>4.2225065660987299E-2</v>
      </c>
      <c r="I40" s="15">
        <v>3.15744532205166E-2</v>
      </c>
      <c r="J40" s="15">
        <v>3.3486118697603701E-3</v>
      </c>
      <c r="K40" s="15">
        <v>0</v>
      </c>
      <c r="L40" s="15">
        <v>0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2352</v>
      </c>
      <c r="D41" s="11">
        <v>3648</v>
      </c>
      <c r="E41" s="11">
        <v>2358</v>
      </c>
      <c r="F41" s="11">
        <v>7000</v>
      </c>
      <c r="G41" s="11">
        <v>141</v>
      </c>
      <c r="H41" s="16">
        <v>7.91972523402249E-2</v>
      </c>
      <c r="I41" s="16">
        <v>7.0795086262104803E-2</v>
      </c>
      <c r="J41" s="16">
        <v>5.6000189992162802E-2</v>
      </c>
      <c r="K41" s="16">
        <v>0.16562559151997</v>
      </c>
      <c r="L41" s="16">
        <v>2.5000000000000001E-2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26092</v>
      </c>
      <c r="D43" s="11">
        <v>46254</v>
      </c>
      <c r="E43" s="11">
        <v>39608</v>
      </c>
      <c r="F43" s="11">
        <v>35264</v>
      </c>
      <c r="G43" s="11">
        <v>5499</v>
      </c>
      <c r="H43" s="16">
        <v>0.87857768199878805</v>
      </c>
      <c r="I43" s="16">
        <v>0.89763046051737905</v>
      </c>
      <c r="J43" s="16">
        <v>0.94065119813807696</v>
      </c>
      <c r="K43" s="16">
        <v>0.83437440848002997</v>
      </c>
      <c r="L43" s="16">
        <v>0.97499999999999998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15234</v>
      </c>
      <c r="D44" s="8">
        <v>25442</v>
      </c>
      <c r="E44" s="8">
        <v>21910</v>
      </c>
      <c r="F44" s="8">
        <v>25222</v>
      </c>
      <c r="G44" s="8">
        <v>3102</v>
      </c>
      <c r="H44" s="15">
        <v>0.512963835948549</v>
      </c>
      <c r="I44" s="15">
        <v>0.49374138834442699</v>
      </c>
      <c r="J44" s="15">
        <v>0.52034103593226799</v>
      </c>
      <c r="K44" s="15">
        <v>0.59677266704524001</v>
      </c>
      <c r="L44" s="15">
        <v>0.55000000000000004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7827</v>
      </c>
      <c r="D46" s="8">
        <v>14218</v>
      </c>
      <c r="E46" s="8">
        <v>13217</v>
      </c>
      <c r="F46" s="8">
        <v>11442</v>
      </c>
      <c r="G46" s="8">
        <v>1551</v>
      </c>
      <c r="H46" s="15">
        <v>0.26355310121893699</v>
      </c>
      <c r="I46" s="15">
        <v>0.27592229618273201</v>
      </c>
      <c r="J46" s="15">
        <v>0.31389080200441699</v>
      </c>
      <c r="K46" s="15">
        <v>0.27072685973878502</v>
      </c>
      <c r="L46" s="15">
        <v>0.27500000000000002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2588</v>
      </c>
      <c r="D47" s="11">
        <v>8420</v>
      </c>
      <c r="E47" s="11">
        <v>6480</v>
      </c>
      <c r="F47" s="11">
        <v>25458</v>
      </c>
      <c r="G47" s="11">
        <v>987</v>
      </c>
      <c r="H47" s="16">
        <v>8.7143915415179504E-2</v>
      </c>
      <c r="I47" s="16">
        <v>0.16340313221680999</v>
      </c>
      <c r="J47" s="16">
        <v>0.15389365188685999</v>
      </c>
      <c r="K47" s="16">
        <v>0.60235661555934095</v>
      </c>
      <c r="L47" s="16">
        <v>0.17499999999999999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19842</v>
      </c>
      <c r="D48" s="8">
        <v>39756</v>
      </c>
      <c r="E48" s="8">
        <v>35024</v>
      </c>
      <c r="F48" s="8">
        <v>31460</v>
      </c>
      <c r="G48" s="8">
        <v>5217</v>
      </c>
      <c r="H48" s="15">
        <v>0.66812579971715302</v>
      </c>
      <c r="I48" s="15">
        <v>0.77152671311300403</v>
      </c>
      <c r="J48" s="15">
        <v>0.83178568884033499</v>
      </c>
      <c r="K48" s="15">
        <v>0.74436872988832103</v>
      </c>
      <c r="L48" s="15">
        <v>0.92500000000000004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9536</v>
      </c>
      <c r="D49" s="11">
        <v>17347</v>
      </c>
      <c r="E49" s="11">
        <v>13384</v>
      </c>
      <c r="F49" s="11">
        <v>15172</v>
      </c>
      <c r="G49" s="11">
        <v>1269</v>
      </c>
      <c r="H49" s="16">
        <v>0.32109906391002802</v>
      </c>
      <c r="I49" s="16">
        <v>0.33664538415261303</v>
      </c>
      <c r="J49" s="16">
        <v>0.31785688840335302</v>
      </c>
      <c r="K49" s="16">
        <v>0.35898163922013998</v>
      </c>
      <c r="L49" s="16">
        <v>0.22500000000000001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16298</v>
      </c>
      <c r="D50" s="8">
        <v>30838</v>
      </c>
      <c r="E50" s="8">
        <v>25829</v>
      </c>
      <c r="F50" s="8">
        <v>19574</v>
      </c>
      <c r="G50" s="8">
        <v>5076</v>
      </c>
      <c r="H50" s="15">
        <v>0.54879116438817399</v>
      </c>
      <c r="I50" s="15">
        <v>0.59845912010712399</v>
      </c>
      <c r="J50" s="15">
        <v>0.61341344669532405</v>
      </c>
      <c r="K50" s="15">
        <v>0.46313647548741299</v>
      </c>
      <c r="L50" s="15">
        <v>0.9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13888</v>
      </c>
      <c r="D51" s="11">
        <v>11528</v>
      </c>
      <c r="E51" s="11">
        <v>12019</v>
      </c>
      <c r="F51" s="11">
        <v>9448</v>
      </c>
      <c r="G51" s="11">
        <v>2397</v>
      </c>
      <c r="H51" s="16">
        <v>0.46764091858037599</v>
      </c>
      <c r="I51" s="16">
        <v>0.22371868268353701</v>
      </c>
      <c r="J51" s="16">
        <v>0.28543947562163102</v>
      </c>
      <c r="K51" s="16">
        <v>0.22354722695438201</v>
      </c>
      <c r="L51" s="16">
        <v>0.42499999999999999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19769</v>
      </c>
      <c r="D53" s="11">
        <v>32751</v>
      </c>
      <c r="E53" s="11">
        <v>29556</v>
      </c>
      <c r="F53" s="11">
        <v>20050</v>
      </c>
      <c r="G53" s="11">
        <v>4230</v>
      </c>
      <c r="H53" s="16">
        <v>0.66566772173210298</v>
      </c>
      <c r="I53" s="16">
        <v>0.63558384598963702</v>
      </c>
      <c r="J53" s="16">
        <v>0.70192604555062099</v>
      </c>
      <c r="K53" s="16">
        <v>0.47439901571076998</v>
      </c>
      <c r="L53" s="16">
        <v>0.75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6729</v>
      </c>
      <c r="D54" s="8">
        <v>12760</v>
      </c>
      <c r="E54" s="8">
        <v>14955</v>
      </c>
      <c r="F54" s="8">
        <v>8066</v>
      </c>
      <c r="G54" s="8">
        <v>2679</v>
      </c>
      <c r="H54" s="15">
        <v>0.2265809145397</v>
      </c>
      <c r="I54" s="15">
        <v>0.24762754953521299</v>
      </c>
      <c r="J54" s="15">
        <v>0.355166599377776</v>
      </c>
      <c r="K54" s="15">
        <v>0.19084800302858199</v>
      </c>
      <c r="L54" s="15">
        <v>0.47499999999999998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3" t="s">
        <v>27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3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30274</v>
      </c>
      <c r="D60" s="11">
        <v>42268</v>
      </c>
      <c r="E60" s="11">
        <v>45755</v>
      </c>
      <c r="F60" s="11">
        <v>43482</v>
      </c>
      <c r="G60" s="11">
        <v>5499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19820</v>
      </c>
      <c r="D61" s="8">
        <v>26677</v>
      </c>
      <c r="E61" s="8">
        <v>31608</v>
      </c>
      <c r="F61" s="8">
        <v>19782</v>
      </c>
      <c r="G61" s="8">
        <v>3948</v>
      </c>
      <c r="H61" s="15">
        <v>0.654687190328335</v>
      </c>
      <c r="I61" s="15">
        <v>0.63113939623355697</v>
      </c>
      <c r="J61" s="15">
        <v>0.69080974756857205</v>
      </c>
      <c r="K61" s="15">
        <v>0.45494687456878702</v>
      </c>
      <c r="L61" s="15">
        <v>0.71794871794871795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13658</v>
      </c>
      <c r="D62" s="11">
        <v>20539</v>
      </c>
      <c r="E62" s="11">
        <v>20794</v>
      </c>
      <c r="F62" s="11">
        <v>12502</v>
      </c>
      <c r="G62" s="11">
        <v>2256</v>
      </c>
      <c r="H62" s="16">
        <v>0.45114619805773898</v>
      </c>
      <c r="I62" s="16">
        <v>0.48592315699820199</v>
      </c>
      <c r="J62" s="16">
        <v>0.45446399300622897</v>
      </c>
      <c r="K62" s="16">
        <v>0.28752127317050702</v>
      </c>
      <c r="L62" s="16">
        <v>0.41025641025641002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6162</v>
      </c>
      <c r="D63" s="8">
        <v>6138</v>
      </c>
      <c r="E63" s="8">
        <v>10814</v>
      </c>
      <c r="F63" s="8">
        <v>7280</v>
      </c>
      <c r="G63" s="8">
        <v>1692</v>
      </c>
      <c r="H63" s="15">
        <v>0.20354099227059499</v>
      </c>
      <c r="I63" s="15">
        <v>0.14521623923535501</v>
      </c>
      <c r="J63" s="15">
        <v>0.236345754562343</v>
      </c>
      <c r="K63" s="15">
        <v>0.16742560139828</v>
      </c>
      <c r="L63" s="15">
        <v>0.30769230769230799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8040</v>
      </c>
      <c r="D64" s="11">
        <v>11684</v>
      </c>
      <c r="E64" s="11">
        <v>10139</v>
      </c>
      <c r="F64" s="11">
        <v>14426</v>
      </c>
      <c r="G64" s="11">
        <v>1551</v>
      </c>
      <c r="H64" s="16">
        <v>0.26557442029464201</v>
      </c>
      <c r="I64" s="16">
        <v>0.276426611147913</v>
      </c>
      <c r="J64" s="16">
        <v>0.22159326849524599</v>
      </c>
      <c r="K64" s="16">
        <v>0.33176946782576699</v>
      </c>
      <c r="L64" s="16">
        <v>0.28205128205128199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836</v>
      </c>
      <c r="D65" s="8">
        <v>1171</v>
      </c>
      <c r="E65" s="8">
        <v>235</v>
      </c>
      <c r="F65" s="8">
        <v>1590</v>
      </c>
      <c r="G65" s="8">
        <v>0</v>
      </c>
      <c r="H65" s="15">
        <v>2.7614454647552401E-2</v>
      </c>
      <c r="I65" s="15">
        <v>2.77041733699252E-2</v>
      </c>
      <c r="J65" s="15">
        <v>5.1360507048410003E-3</v>
      </c>
      <c r="K65" s="15">
        <v>3.6566855250448498E-2</v>
      </c>
      <c r="L65" s="15">
        <v>0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1578</v>
      </c>
      <c r="D66" s="11">
        <v>2736</v>
      </c>
      <c r="E66" s="11">
        <v>3773</v>
      </c>
      <c r="F66" s="11">
        <v>7684</v>
      </c>
      <c r="G66" s="11">
        <v>0</v>
      </c>
      <c r="H66" s="16">
        <v>5.21239347294708E-2</v>
      </c>
      <c r="I66" s="16">
        <v>6.4729819248604201E-2</v>
      </c>
      <c r="J66" s="16">
        <v>8.2460933231340794E-2</v>
      </c>
      <c r="K66" s="16">
        <v>0.17671680235499701</v>
      </c>
      <c r="L66" s="16">
        <v>0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27860</v>
      </c>
      <c r="D68" s="11">
        <v>38361</v>
      </c>
      <c r="E68" s="11">
        <v>41747</v>
      </c>
      <c r="F68" s="11">
        <v>34208</v>
      </c>
      <c r="G68" s="11">
        <v>5499</v>
      </c>
      <c r="H68" s="16">
        <v>0.92026161062297696</v>
      </c>
      <c r="I68" s="16">
        <v>0.90756600738147097</v>
      </c>
      <c r="J68" s="16">
        <v>0.91240301606381802</v>
      </c>
      <c r="K68" s="16">
        <v>0.78671634239455401</v>
      </c>
      <c r="L68" s="16">
        <v>1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16925</v>
      </c>
      <c r="D69" s="8">
        <v>21625</v>
      </c>
      <c r="E69" s="8">
        <v>22073</v>
      </c>
      <c r="F69" s="8">
        <v>23276</v>
      </c>
      <c r="G69" s="8">
        <v>3666</v>
      </c>
      <c r="H69" s="15">
        <v>0.55906058003567405</v>
      </c>
      <c r="I69" s="15">
        <v>0.51161635279644202</v>
      </c>
      <c r="J69" s="15">
        <v>0.482417222161512</v>
      </c>
      <c r="K69" s="15">
        <v>0.53530196403109298</v>
      </c>
      <c r="L69" s="15">
        <v>0.66666666666666696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9087</v>
      </c>
      <c r="D71" s="8">
        <v>10047</v>
      </c>
      <c r="E71" s="8">
        <v>14467</v>
      </c>
      <c r="F71" s="8">
        <v>13750</v>
      </c>
      <c r="G71" s="8">
        <v>1974</v>
      </c>
      <c r="H71" s="15">
        <v>0.30015855189271301</v>
      </c>
      <c r="I71" s="15">
        <v>0.23769754897321899</v>
      </c>
      <c r="J71" s="15">
        <v>0.31618402360397801</v>
      </c>
      <c r="K71" s="15">
        <v>0.31622280483878401</v>
      </c>
      <c r="L71" s="15">
        <v>0.35897435897435898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2488</v>
      </c>
      <c r="D72" s="11">
        <v>5053</v>
      </c>
      <c r="E72" s="11">
        <v>5128</v>
      </c>
      <c r="F72" s="11">
        <v>22302</v>
      </c>
      <c r="G72" s="11">
        <v>987</v>
      </c>
      <c r="H72" s="16">
        <v>8.2182731056352001E-2</v>
      </c>
      <c r="I72" s="16">
        <v>0.119546701996782</v>
      </c>
      <c r="J72" s="16">
        <v>0.112075183040105</v>
      </c>
      <c r="K72" s="16">
        <v>0.51290189043742196</v>
      </c>
      <c r="L72" s="16">
        <v>0.17948717948717999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22314</v>
      </c>
      <c r="D73" s="8">
        <v>34331</v>
      </c>
      <c r="E73" s="8">
        <v>36357</v>
      </c>
      <c r="F73" s="8">
        <v>30598</v>
      </c>
      <c r="G73" s="8">
        <v>4794</v>
      </c>
      <c r="H73" s="15">
        <v>0.73706811125057803</v>
      </c>
      <c r="I73" s="15">
        <v>0.81222201192391397</v>
      </c>
      <c r="J73" s="15">
        <v>0.79460168287618804</v>
      </c>
      <c r="K73" s="15">
        <v>0.70369348236051699</v>
      </c>
      <c r="L73" s="15">
        <v>0.87179487179487203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11532</v>
      </c>
      <c r="D74" s="11">
        <v>14602</v>
      </c>
      <c r="E74" s="11">
        <v>13013</v>
      </c>
      <c r="F74" s="11">
        <v>12432</v>
      </c>
      <c r="G74" s="11">
        <v>1833</v>
      </c>
      <c r="H74" s="16">
        <v>0.38092092224350899</v>
      </c>
      <c r="I74" s="16">
        <v>0.34546228825589098</v>
      </c>
      <c r="J74" s="16">
        <v>0.28440607583870597</v>
      </c>
      <c r="K74" s="16">
        <v>0.28591141161860101</v>
      </c>
      <c r="L74" s="16">
        <v>0.33333333333333298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18727</v>
      </c>
      <c r="D75" s="8">
        <v>24284</v>
      </c>
      <c r="E75" s="8">
        <v>30251</v>
      </c>
      <c r="F75" s="8">
        <v>19784</v>
      </c>
      <c r="G75" s="8">
        <v>5217</v>
      </c>
      <c r="H75" s="15">
        <v>0.61858360309176197</v>
      </c>
      <c r="I75" s="15">
        <v>0.57452446295069604</v>
      </c>
      <c r="J75" s="15">
        <v>0.66115178668997898</v>
      </c>
      <c r="K75" s="15">
        <v>0.45499287061312699</v>
      </c>
      <c r="L75" s="15">
        <v>0.94871794871794901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13490</v>
      </c>
      <c r="D76" s="11">
        <v>10930</v>
      </c>
      <c r="E76" s="11">
        <v>12168</v>
      </c>
      <c r="F76" s="11">
        <v>8906</v>
      </c>
      <c r="G76" s="11">
        <v>2820</v>
      </c>
      <c r="H76" s="16">
        <v>0.44559688181277701</v>
      </c>
      <c r="I76" s="16">
        <v>0.25858805715908001</v>
      </c>
      <c r="J76" s="16">
        <v>0.26593814883619299</v>
      </c>
      <c r="K76" s="16">
        <v>0.20482038544685199</v>
      </c>
      <c r="L76" s="16">
        <v>0.512820512820513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20656</v>
      </c>
      <c r="D78" s="11">
        <v>27848</v>
      </c>
      <c r="E78" s="11">
        <v>31843</v>
      </c>
      <c r="F78" s="11">
        <v>21372</v>
      </c>
      <c r="G78" s="11">
        <v>3948</v>
      </c>
      <c r="H78" s="16">
        <v>0.68230164497588697</v>
      </c>
      <c r="I78" s="16">
        <v>0.658843569603483</v>
      </c>
      <c r="J78" s="16">
        <v>0.69594579827341296</v>
      </c>
      <c r="K78" s="16">
        <v>0.49151372981923602</v>
      </c>
      <c r="L78" s="16">
        <v>0.71794871794871795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7104</v>
      </c>
      <c r="D79" s="8">
        <v>9407</v>
      </c>
      <c r="E79" s="8">
        <v>15676</v>
      </c>
      <c r="F79" s="8">
        <v>9656</v>
      </c>
      <c r="G79" s="8">
        <v>2820</v>
      </c>
      <c r="H79" s="15">
        <v>0.23465680121556501</v>
      </c>
      <c r="I79" s="15">
        <v>0.22255607078641099</v>
      </c>
      <c r="J79" s="15">
        <v>0.34260736531526598</v>
      </c>
      <c r="K79" s="15">
        <v>0.22206890207442201</v>
      </c>
      <c r="L79" s="15">
        <v>0.512820512820513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3" t="s">
        <v>27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3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7253</v>
      </c>
      <c r="D85" s="11">
        <v>13499</v>
      </c>
      <c r="E85" s="11">
        <v>24912</v>
      </c>
      <c r="F85" s="11">
        <v>14556</v>
      </c>
      <c r="G85" s="11">
        <v>1833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5032</v>
      </c>
      <c r="D86" s="8">
        <v>9746</v>
      </c>
      <c r="E86" s="8">
        <v>18511</v>
      </c>
      <c r="F86" s="8">
        <v>8336</v>
      </c>
      <c r="G86" s="8">
        <v>1692</v>
      </c>
      <c r="H86" s="15">
        <v>0.69378188335861002</v>
      </c>
      <c r="I86" s="15">
        <v>0.721979405881917</v>
      </c>
      <c r="J86" s="15">
        <v>0.74305555555555503</v>
      </c>
      <c r="K86" s="15">
        <v>0.57268480351744999</v>
      </c>
      <c r="L86" s="15">
        <v>0.92307692307692302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4290</v>
      </c>
      <c r="D87" s="11">
        <v>5891</v>
      </c>
      <c r="E87" s="11">
        <v>10109</v>
      </c>
      <c r="F87" s="11">
        <v>4550</v>
      </c>
      <c r="G87" s="11">
        <v>0</v>
      </c>
      <c r="H87" s="16">
        <v>0.59147938783951504</v>
      </c>
      <c r="I87" s="16">
        <v>0.43640269649603702</v>
      </c>
      <c r="J87" s="16">
        <v>0.40578837508028298</v>
      </c>
      <c r="K87" s="16">
        <v>0.31258587524045101</v>
      </c>
      <c r="L87" s="16">
        <v>0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742</v>
      </c>
      <c r="D88" s="8">
        <v>3855</v>
      </c>
      <c r="E88" s="8">
        <v>8402</v>
      </c>
      <c r="F88" s="8">
        <v>3786</v>
      </c>
      <c r="G88" s="8">
        <v>1692</v>
      </c>
      <c r="H88" s="15">
        <v>0.102302495519096</v>
      </c>
      <c r="I88" s="15">
        <v>0.28557670938587998</v>
      </c>
      <c r="J88" s="15">
        <v>0.33726718047527299</v>
      </c>
      <c r="K88" s="15">
        <v>0.26009892827699899</v>
      </c>
      <c r="L88" s="15">
        <v>0.92307692307692302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1803</v>
      </c>
      <c r="D89" s="11">
        <v>2841</v>
      </c>
      <c r="E89" s="11">
        <v>5572</v>
      </c>
      <c r="F89" s="11">
        <v>3650</v>
      </c>
      <c r="G89" s="11">
        <v>141</v>
      </c>
      <c r="H89" s="16">
        <v>0.24858679167241099</v>
      </c>
      <c r="I89" s="16">
        <v>0.210460034076598</v>
      </c>
      <c r="J89" s="16">
        <v>0.22366730892742501</v>
      </c>
      <c r="K89" s="16">
        <v>0.25075570211596598</v>
      </c>
      <c r="L89" s="16">
        <v>7.69230769230769E-2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0</v>
      </c>
      <c r="D90" s="8">
        <v>0</v>
      </c>
      <c r="E90" s="8">
        <v>235</v>
      </c>
      <c r="F90" s="8">
        <v>318</v>
      </c>
      <c r="G90" s="8">
        <v>0</v>
      </c>
      <c r="H90" s="15">
        <v>0</v>
      </c>
      <c r="I90" s="15">
        <v>0</v>
      </c>
      <c r="J90" s="15">
        <v>9.4332048811817601E-3</v>
      </c>
      <c r="K90" s="15">
        <v>2.1846661170651299E-2</v>
      </c>
      <c r="L90" s="15">
        <v>0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418</v>
      </c>
      <c r="D91" s="11">
        <v>912</v>
      </c>
      <c r="E91" s="11">
        <v>594</v>
      </c>
      <c r="F91" s="11">
        <v>2252</v>
      </c>
      <c r="G91" s="11">
        <v>0</v>
      </c>
      <c r="H91" s="16">
        <v>5.7631324968978402E-2</v>
      </c>
      <c r="I91" s="16">
        <v>6.7560560041484599E-2</v>
      </c>
      <c r="J91" s="16">
        <v>2.3843930635838201E-2</v>
      </c>
      <c r="K91" s="16">
        <v>0.15471283319593301</v>
      </c>
      <c r="L91" s="16">
        <v>0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6835</v>
      </c>
      <c r="D93" s="11">
        <v>12587</v>
      </c>
      <c r="E93" s="11">
        <v>24083</v>
      </c>
      <c r="F93" s="11">
        <v>11986</v>
      </c>
      <c r="G93" s="11">
        <v>1833</v>
      </c>
      <c r="H93" s="16">
        <v>0.94236867503102195</v>
      </c>
      <c r="I93" s="16">
        <v>0.93243943995851497</v>
      </c>
      <c r="J93" s="16">
        <v>0.96672286448297995</v>
      </c>
      <c r="K93" s="16">
        <v>0.82344050563341598</v>
      </c>
      <c r="L93" s="16">
        <v>1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3778</v>
      </c>
      <c r="D94" s="8">
        <v>8954</v>
      </c>
      <c r="E94" s="8">
        <v>15663</v>
      </c>
      <c r="F94" s="8">
        <v>9722</v>
      </c>
      <c r="G94" s="8">
        <v>1692</v>
      </c>
      <c r="H94" s="15">
        <v>0.52088790845167499</v>
      </c>
      <c r="I94" s="15">
        <v>0.66330839321431201</v>
      </c>
      <c r="J94" s="15">
        <v>0.62873314065510599</v>
      </c>
      <c r="K94" s="15">
        <v>0.66790327012915596</v>
      </c>
      <c r="L94" s="15">
        <v>0.92307692307692302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3574</v>
      </c>
      <c r="D96" s="8">
        <v>7349</v>
      </c>
      <c r="E96" s="8">
        <v>13821</v>
      </c>
      <c r="F96" s="8">
        <v>7004</v>
      </c>
      <c r="G96" s="8">
        <v>987</v>
      </c>
      <c r="H96" s="15">
        <v>0.49276161588308298</v>
      </c>
      <c r="I96" s="15">
        <v>0.54441069708867296</v>
      </c>
      <c r="J96" s="15">
        <v>0.55479287090558804</v>
      </c>
      <c r="K96" s="15">
        <v>0.48117614729321201</v>
      </c>
      <c r="L96" s="15">
        <v>0.53846153846153899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418</v>
      </c>
      <c r="D97" s="11">
        <v>667</v>
      </c>
      <c r="E97" s="11">
        <v>2464</v>
      </c>
      <c r="F97" s="11">
        <v>8388</v>
      </c>
      <c r="G97" s="11">
        <v>0</v>
      </c>
      <c r="H97" s="16">
        <v>5.7631324968978402E-2</v>
      </c>
      <c r="I97" s="16">
        <v>4.9411067486480498E-2</v>
      </c>
      <c r="J97" s="16">
        <v>9.8908156711624895E-2</v>
      </c>
      <c r="K97" s="16">
        <v>0.57625721352019799</v>
      </c>
      <c r="L97" s="16">
        <v>0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4745</v>
      </c>
      <c r="D98" s="8">
        <v>12131</v>
      </c>
      <c r="E98" s="8">
        <v>20706</v>
      </c>
      <c r="F98" s="8">
        <v>10642</v>
      </c>
      <c r="G98" s="8">
        <v>1833</v>
      </c>
      <c r="H98" s="15">
        <v>0.65421205018613005</v>
      </c>
      <c r="I98" s="15">
        <v>0.89865915993777301</v>
      </c>
      <c r="J98" s="15">
        <v>0.83116570327552997</v>
      </c>
      <c r="K98" s="15">
        <v>0.73110744710085196</v>
      </c>
      <c r="L98" s="15">
        <v>1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2038</v>
      </c>
      <c r="D99" s="11">
        <v>4579</v>
      </c>
      <c r="E99" s="11">
        <v>7171</v>
      </c>
      <c r="F99" s="11">
        <v>4404</v>
      </c>
      <c r="G99" s="11">
        <v>1269</v>
      </c>
      <c r="H99" s="16">
        <v>0.280987177719564</v>
      </c>
      <c r="I99" s="16">
        <v>0.33921031187495398</v>
      </c>
      <c r="J99" s="16">
        <v>0.287853243416827</v>
      </c>
      <c r="K99" s="16">
        <v>0.30255564715581201</v>
      </c>
      <c r="L99" s="16">
        <v>0.69230769230769196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4614</v>
      </c>
      <c r="D100" s="8">
        <v>10364</v>
      </c>
      <c r="E100" s="8">
        <v>20125</v>
      </c>
      <c r="F100" s="8">
        <v>9248</v>
      </c>
      <c r="G100" s="8">
        <v>1833</v>
      </c>
      <c r="H100" s="15">
        <v>0.63615055838963197</v>
      </c>
      <c r="I100" s="15">
        <v>0.76776057485739702</v>
      </c>
      <c r="J100" s="15">
        <v>0.80784360950545897</v>
      </c>
      <c r="K100" s="15">
        <v>0.63533937895026105</v>
      </c>
      <c r="L100" s="15">
        <v>1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4034</v>
      </c>
      <c r="D101" s="11">
        <v>3941</v>
      </c>
      <c r="E101" s="11">
        <v>6432</v>
      </c>
      <c r="F101" s="11">
        <v>3710</v>
      </c>
      <c r="G101" s="11">
        <v>1692</v>
      </c>
      <c r="H101" s="16">
        <v>0.55618364814559496</v>
      </c>
      <c r="I101" s="16">
        <v>0.29194755167049402</v>
      </c>
      <c r="J101" s="16">
        <v>0.25818882466281301</v>
      </c>
      <c r="K101" s="16">
        <v>0.25487771365759798</v>
      </c>
      <c r="L101" s="16">
        <v>0.92307692307692302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5032</v>
      </c>
      <c r="D103" s="11">
        <v>9746</v>
      </c>
      <c r="E103" s="11">
        <v>18746</v>
      </c>
      <c r="F103" s="11">
        <v>8654</v>
      </c>
      <c r="G103" s="11">
        <v>1692</v>
      </c>
      <c r="H103" s="16">
        <v>0.69378188335861002</v>
      </c>
      <c r="I103" s="16">
        <v>0.721979405881917</v>
      </c>
      <c r="J103" s="16">
        <v>0.75248876043673696</v>
      </c>
      <c r="K103" s="16">
        <v>0.59453146468810103</v>
      </c>
      <c r="L103" s="16">
        <v>0.92307692307692302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742</v>
      </c>
      <c r="D104" s="8">
        <v>4302</v>
      </c>
      <c r="E104" s="8">
        <v>10785</v>
      </c>
      <c r="F104" s="8">
        <v>4386</v>
      </c>
      <c r="G104" s="8">
        <v>1692</v>
      </c>
      <c r="H104" s="15">
        <v>0.102302495519096</v>
      </c>
      <c r="I104" s="15">
        <v>0.31869027335358202</v>
      </c>
      <c r="J104" s="15">
        <v>0.432923892100193</v>
      </c>
      <c r="K104" s="15">
        <v>0.30131904369332202</v>
      </c>
      <c r="L104" s="15">
        <v>0.92307692307692302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3" t="s">
        <v>27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3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52719</v>
      </c>
      <c r="D110" s="11">
        <v>80298</v>
      </c>
      <c r="E110" s="11">
        <v>62950</v>
      </c>
      <c r="F110" s="11">
        <v>71190</v>
      </c>
      <c r="G110" s="11">
        <v>9306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33303</v>
      </c>
      <c r="D111" s="8">
        <v>48055</v>
      </c>
      <c r="E111" s="8">
        <v>42512</v>
      </c>
      <c r="F111" s="8">
        <v>31496</v>
      </c>
      <c r="G111" s="8">
        <v>6486</v>
      </c>
      <c r="H111" s="15">
        <v>0.63170773345473197</v>
      </c>
      <c r="I111" s="15">
        <v>0.598458243044659</v>
      </c>
      <c r="J111" s="15">
        <v>0.67532962668784802</v>
      </c>
      <c r="K111" s="15">
        <v>0.44242168843938801</v>
      </c>
      <c r="L111" s="15">
        <v>0.69696969696969702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21871</v>
      </c>
      <c r="D112" s="11">
        <v>37383</v>
      </c>
      <c r="E112" s="11">
        <v>29028</v>
      </c>
      <c r="F112" s="11">
        <v>21794</v>
      </c>
      <c r="G112" s="11">
        <v>4935</v>
      </c>
      <c r="H112" s="16">
        <v>0.41485991767673902</v>
      </c>
      <c r="I112" s="16">
        <v>0.46555331390570098</v>
      </c>
      <c r="J112" s="16">
        <v>0.46112787926926102</v>
      </c>
      <c r="K112" s="16">
        <v>0.30613850259867997</v>
      </c>
      <c r="L112" s="16">
        <v>0.53030303030303005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11432</v>
      </c>
      <c r="D113" s="8">
        <v>10672</v>
      </c>
      <c r="E113" s="8">
        <v>13484</v>
      </c>
      <c r="F113" s="8">
        <v>9702</v>
      </c>
      <c r="G113" s="8">
        <v>1551</v>
      </c>
      <c r="H113" s="15">
        <v>0.216847815777993</v>
      </c>
      <c r="I113" s="15">
        <v>0.13290492913895699</v>
      </c>
      <c r="J113" s="15">
        <v>0.214201747418586</v>
      </c>
      <c r="K113" s="15">
        <v>0.136283185840708</v>
      </c>
      <c r="L113" s="15">
        <v>0.16666666666666699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13814</v>
      </c>
      <c r="D114" s="11">
        <v>23973</v>
      </c>
      <c r="E114" s="11">
        <v>14760</v>
      </c>
      <c r="F114" s="11">
        <v>25990</v>
      </c>
      <c r="G114" s="11">
        <v>2679</v>
      </c>
      <c r="H114" s="16">
        <v>0.26203076689618499</v>
      </c>
      <c r="I114" s="16">
        <v>0.29855039976089098</v>
      </c>
      <c r="J114" s="16">
        <v>0.234471803018268</v>
      </c>
      <c r="K114" s="16">
        <v>0.365079365079365</v>
      </c>
      <c r="L114" s="16">
        <v>0.28787878787878801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2090</v>
      </c>
      <c r="D115" s="8">
        <v>2798</v>
      </c>
      <c r="E115" s="8">
        <v>141</v>
      </c>
      <c r="F115" s="8">
        <v>1272</v>
      </c>
      <c r="G115" s="8">
        <v>0</v>
      </c>
      <c r="H115" s="15">
        <v>3.9644151065080901E-2</v>
      </c>
      <c r="I115" s="15">
        <v>3.48452016239508E-2</v>
      </c>
      <c r="J115" s="15">
        <v>2.2398729150119099E-3</v>
      </c>
      <c r="K115" s="15">
        <v>1.78676780446692E-2</v>
      </c>
      <c r="L115" s="15">
        <v>0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3512</v>
      </c>
      <c r="D116" s="11">
        <v>5472</v>
      </c>
      <c r="E116" s="11">
        <v>5537</v>
      </c>
      <c r="F116" s="11">
        <v>12432</v>
      </c>
      <c r="G116" s="11">
        <v>141</v>
      </c>
      <c r="H116" s="16">
        <v>6.6617348584002006E-2</v>
      </c>
      <c r="I116" s="16">
        <v>6.8146155570499897E-2</v>
      </c>
      <c r="J116" s="16">
        <v>8.7958697378872103E-2</v>
      </c>
      <c r="K116" s="16">
        <v>0.174631268436578</v>
      </c>
      <c r="L116" s="16">
        <v>1.5151515151515201E-2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47117</v>
      </c>
      <c r="D118" s="11">
        <v>72028</v>
      </c>
      <c r="E118" s="11">
        <v>57272</v>
      </c>
      <c r="F118" s="11">
        <v>57486</v>
      </c>
      <c r="G118" s="11">
        <v>9165</v>
      </c>
      <c r="H118" s="16">
        <v>0.89373850035091695</v>
      </c>
      <c r="I118" s="16">
        <v>0.89700864280554904</v>
      </c>
      <c r="J118" s="16">
        <v>0.90980142970611599</v>
      </c>
      <c r="K118" s="16">
        <v>0.80750105351875301</v>
      </c>
      <c r="L118" s="16">
        <v>0.98484848484848497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28381</v>
      </c>
      <c r="D119" s="8">
        <v>38113</v>
      </c>
      <c r="E119" s="8">
        <v>28320</v>
      </c>
      <c r="F119" s="8">
        <v>38776</v>
      </c>
      <c r="G119" s="8">
        <v>5076</v>
      </c>
      <c r="H119" s="15">
        <v>0.53834480927179995</v>
      </c>
      <c r="I119" s="15">
        <v>0.47464444942588901</v>
      </c>
      <c r="J119" s="15">
        <v>0.44988085782366999</v>
      </c>
      <c r="K119" s="15">
        <v>0.54468324202837504</v>
      </c>
      <c r="L119" s="15">
        <v>0.54545454545454497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13340</v>
      </c>
      <c r="D121" s="8">
        <v>16916</v>
      </c>
      <c r="E121" s="8">
        <v>13863</v>
      </c>
      <c r="F121" s="8">
        <v>18188</v>
      </c>
      <c r="G121" s="8">
        <v>2538</v>
      </c>
      <c r="H121" s="15">
        <v>0.253039701056545</v>
      </c>
      <c r="I121" s="15">
        <v>0.21066527186231301</v>
      </c>
      <c r="J121" s="15">
        <v>0.22022239872915</v>
      </c>
      <c r="K121" s="15">
        <v>0.25548532097204701</v>
      </c>
      <c r="L121" s="15">
        <v>0.27272727272727298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4658</v>
      </c>
      <c r="D122" s="11">
        <v>12806</v>
      </c>
      <c r="E122" s="11">
        <v>9144</v>
      </c>
      <c r="F122" s="11">
        <v>39372</v>
      </c>
      <c r="G122" s="11">
        <v>1974</v>
      </c>
      <c r="H122" s="16">
        <v>8.8355241943132504E-2</v>
      </c>
      <c r="I122" s="16">
        <v>0.15948093352262799</v>
      </c>
      <c r="J122" s="16">
        <v>0.14525814138204901</v>
      </c>
      <c r="K122" s="16">
        <v>0.553055204382638</v>
      </c>
      <c r="L122" s="16">
        <v>0.21212121212121199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37411</v>
      </c>
      <c r="D123" s="8">
        <v>61956</v>
      </c>
      <c r="E123" s="8">
        <v>50675</v>
      </c>
      <c r="F123" s="8">
        <v>51416</v>
      </c>
      <c r="G123" s="8">
        <v>8178</v>
      </c>
      <c r="H123" s="15">
        <v>0.70963030406494798</v>
      </c>
      <c r="I123" s="15">
        <v>0.77157587984756804</v>
      </c>
      <c r="J123" s="15">
        <v>0.80500397140587798</v>
      </c>
      <c r="K123" s="15">
        <v>0.72223626913892403</v>
      </c>
      <c r="L123" s="15">
        <v>0.87878787878787901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19030</v>
      </c>
      <c r="D124" s="11">
        <v>27370</v>
      </c>
      <c r="E124" s="11">
        <v>19226</v>
      </c>
      <c r="F124" s="11">
        <v>23200</v>
      </c>
      <c r="G124" s="11">
        <v>1833</v>
      </c>
      <c r="H124" s="16">
        <v>0.36097042811889501</v>
      </c>
      <c r="I124" s="16">
        <v>0.34085531395551599</v>
      </c>
      <c r="J124" s="16">
        <v>0.30541699761715702</v>
      </c>
      <c r="K124" s="16">
        <v>0.325888467481388</v>
      </c>
      <c r="L124" s="16">
        <v>0.19696969696969699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30411</v>
      </c>
      <c r="D125" s="8">
        <v>44758</v>
      </c>
      <c r="E125" s="8">
        <v>35955</v>
      </c>
      <c r="F125" s="8">
        <v>30110</v>
      </c>
      <c r="G125" s="8">
        <v>8460</v>
      </c>
      <c r="H125" s="15">
        <v>0.57685085073692599</v>
      </c>
      <c r="I125" s="15">
        <v>0.55739868988019603</v>
      </c>
      <c r="J125" s="15">
        <v>0.57116759332803801</v>
      </c>
      <c r="K125" s="15">
        <v>0.42295266189071501</v>
      </c>
      <c r="L125" s="15">
        <v>0.90909090909090895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23344</v>
      </c>
      <c r="D126" s="11">
        <v>18517</v>
      </c>
      <c r="E126" s="11">
        <v>17755</v>
      </c>
      <c r="F126" s="11">
        <v>14644</v>
      </c>
      <c r="G126" s="11">
        <v>3525</v>
      </c>
      <c r="H126" s="16">
        <v>0.44280050835562101</v>
      </c>
      <c r="I126" s="16">
        <v>0.23060350195521701</v>
      </c>
      <c r="J126" s="16">
        <v>0.28204924543288301</v>
      </c>
      <c r="K126" s="16">
        <v>0.205703048180924</v>
      </c>
      <c r="L126" s="16">
        <v>0.37878787878787901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35393</v>
      </c>
      <c r="D128" s="11">
        <v>50853</v>
      </c>
      <c r="E128" s="11">
        <v>42653</v>
      </c>
      <c r="F128" s="11">
        <v>32768</v>
      </c>
      <c r="G128" s="11">
        <v>6486</v>
      </c>
      <c r="H128" s="16">
        <v>0.67135188451981298</v>
      </c>
      <c r="I128" s="16">
        <v>0.63330344466860899</v>
      </c>
      <c r="J128" s="16">
        <v>0.67756949960285895</v>
      </c>
      <c r="K128" s="16">
        <v>0.46028936648405699</v>
      </c>
      <c r="L128" s="16">
        <v>0.69696969696969702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13091</v>
      </c>
      <c r="D129" s="8">
        <v>17865</v>
      </c>
      <c r="E129" s="8">
        <v>19846</v>
      </c>
      <c r="F129" s="8">
        <v>13336</v>
      </c>
      <c r="G129" s="8">
        <v>3807</v>
      </c>
      <c r="H129" s="15">
        <v>0.24831654621673399</v>
      </c>
      <c r="I129" s="15">
        <v>0.222483748038556</v>
      </c>
      <c r="J129" s="15">
        <v>0.31526608419380497</v>
      </c>
      <c r="K129" s="15">
        <v>0.18732968113499099</v>
      </c>
      <c r="L129" s="15">
        <v>0.40909090909090901</v>
      </c>
      <c r="N129" s="22"/>
      <c r="O129" s="22"/>
      <c r="P129" s="22"/>
      <c r="Q129" s="22"/>
      <c r="R129" s="22"/>
    </row>
    <row r="131" spans="2:18" ht="18" x14ac:dyDescent="0.35">
      <c r="B131" s="19" t="s">
        <v>59</v>
      </c>
    </row>
    <row r="132" spans="2:18" ht="18" x14ac:dyDescent="0.35">
      <c r="B132" s="19" t="s">
        <v>60</v>
      </c>
    </row>
  </sheetData>
  <mergeCells count="17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9C7B0-A862-421B-B7DD-44AFEDE78F30}">
  <dimension ref="B2:R132"/>
  <sheetViews>
    <sheetView workbookViewId="0">
      <selection activeCell="B3" sqref="B3"/>
    </sheetView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46113</v>
      </c>
    </row>
    <row r="6" spans="2:18" x14ac:dyDescent="0.25">
      <c r="B6" s="20" t="s">
        <v>38</v>
      </c>
      <c r="C6" s="20" t="s">
        <v>4</v>
      </c>
    </row>
    <row r="7" spans="2:18" x14ac:dyDescent="0.25">
      <c r="B7" s="43" t="s">
        <v>28</v>
      </c>
      <c r="C7" s="44" t="s">
        <v>2</v>
      </c>
      <c r="D7" s="44"/>
      <c r="E7" s="44"/>
      <c r="F7" s="44"/>
      <c r="G7" s="44"/>
      <c r="H7" s="44" t="s">
        <v>3</v>
      </c>
      <c r="I7" s="44"/>
      <c r="J7" s="44"/>
      <c r="K7" s="44"/>
      <c r="L7" s="44"/>
    </row>
    <row r="8" spans="2:18" ht="15.75" x14ac:dyDescent="0.3">
      <c r="B8" s="43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851621</v>
      </c>
      <c r="D10" s="11">
        <v>877699</v>
      </c>
      <c r="E10" s="11">
        <v>944750</v>
      </c>
      <c r="F10" s="11">
        <v>899204</v>
      </c>
      <c r="G10" s="11">
        <v>919867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190738</v>
      </c>
      <c r="D11" s="8">
        <v>180213</v>
      </c>
      <c r="E11" s="8">
        <v>383637</v>
      </c>
      <c r="F11" s="8">
        <v>178488</v>
      </c>
      <c r="G11" s="8">
        <v>124812</v>
      </c>
      <c r="H11" s="15">
        <v>0.22397052209844501</v>
      </c>
      <c r="I11" s="15">
        <v>0.20532437658012601</v>
      </c>
      <c r="J11" s="15">
        <v>0.406072505953956</v>
      </c>
      <c r="K11" s="15">
        <v>0.19849555829377999</v>
      </c>
      <c r="L11" s="15">
        <v>0.135684833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167788</v>
      </c>
      <c r="D12" s="11">
        <v>175239</v>
      </c>
      <c r="E12" s="11">
        <v>314855</v>
      </c>
      <c r="F12" s="11">
        <v>163062</v>
      </c>
      <c r="G12" s="11">
        <v>115518</v>
      </c>
      <c r="H12" s="16">
        <v>0.197021914678008</v>
      </c>
      <c r="I12" s="16">
        <v>0.19965728569817201</v>
      </c>
      <c r="J12" s="16">
        <v>0.33326806033342199</v>
      </c>
      <c r="K12" s="16">
        <v>0.181340385496506</v>
      </c>
      <c r="L12" s="16">
        <v>0.125581198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22950</v>
      </c>
      <c r="D13" s="8">
        <v>4974</v>
      </c>
      <c r="E13" s="8">
        <v>68782</v>
      </c>
      <c r="F13" s="8">
        <v>15426</v>
      </c>
      <c r="G13" s="8">
        <v>9294</v>
      </c>
      <c r="H13" s="15">
        <v>2.6948607420437001E-2</v>
      </c>
      <c r="I13" s="15">
        <v>5.6670908819538403E-3</v>
      </c>
      <c r="J13" s="15">
        <v>7.2804445620534494E-2</v>
      </c>
      <c r="K13" s="15">
        <v>1.7155172797274E-2</v>
      </c>
      <c r="L13" s="15">
        <v>1.0103635E-2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300978</v>
      </c>
      <c r="D14" s="11">
        <v>307564</v>
      </c>
      <c r="E14" s="11">
        <v>223891</v>
      </c>
      <c r="F14" s="11">
        <v>306241</v>
      </c>
      <c r="G14" s="11">
        <v>356023</v>
      </c>
      <c r="H14" s="16">
        <v>0.35341777621735498</v>
      </c>
      <c r="I14" s="16">
        <v>0.35042081624793903</v>
      </c>
      <c r="J14" s="16">
        <v>0.23698438740407499</v>
      </c>
      <c r="K14" s="16">
        <v>0.34056899213081798</v>
      </c>
      <c r="L14" s="16">
        <v>0.38703747399999999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62863</v>
      </c>
      <c r="D15" s="8">
        <v>60332</v>
      </c>
      <c r="E15" s="8">
        <v>109239</v>
      </c>
      <c r="F15" s="8">
        <v>61549</v>
      </c>
      <c r="G15" s="8">
        <v>36698</v>
      </c>
      <c r="H15" s="15">
        <v>7.3815699706794496E-2</v>
      </c>
      <c r="I15" s="15">
        <v>6.8738827320072096E-2</v>
      </c>
      <c r="J15" s="15">
        <v>0.115627414659963</v>
      </c>
      <c r="K15" s="15">
        <v>6.8448316511047602E-2</v>
      </c>
      <c r="L15" s="15">
        <v>3.9894897999999998E-2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297042</v>
      </c>
      <c r="D16" s="11">
        <v>329590</v>
      </c>
      <c r="E16" s="11">
        <v>227983</v>
      </c>
      <c r="F16" s="11">
        <v>352926</v>
      </c>
      <c r="G16" s="11">
        <v>402334</v>
      </c>
      <c r="H16" s="16">
        <v>0.34879600197740501</v>
      </c>
      <c r="I16" s="16">
        <v>0.37551597985186302</v>
      </c>
      <c r="J16" s="16">
        <v>0.241315691982006</v>
      </c>
      <c r="K16" s="16">
        <v>0.39248713306435501</v>
      </c>
      <c r="L16" s="16">
        <v>0.43738279600000002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491716</v>
      </c>
      <c r="D18" s="11">
        <v>487777</v>
      </c>
      <c r="E18" s="11">
        <v>607528</v>
      </c>
      <c r="F18" s="11">
        <v>484729</v>
      </c>
      <c r="G18" s="11">
        <v>480835</v>
      </c>
      <c r="H18" s="16">
        <v>0.57738829831579996</v>
      </c>
      <c r="I18" s="16">
        <v>0.555745192828065</v>
      </c>
      <c r="J18" s="16">
        <v>0.64305689335803096</v>
      </c>
      <c r="K18" s="16">
        <v>0.539064550424598</v>
      </c>
      <c r="L18" s="16">
        <v>0.522722307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127357</v>
      </c>
      <c r="D19" s="8">
        <v>112327</v>
      </c>
      <c r="E19" s="8">
        <v>199903</v>
      </c>
      <c r="F19" s="8">
        <v>126872</v>
      </c>
      <c r="G19" s="8">
        <v>138963</v>
      </c>
      <c r="H19" s="15">
        <v>0.14954657059889301</v>
      </c>
      <c r="I19" s="15">
        <v>0.12797895406056101</v>
      </c>
      <c r="J19" s="15">
        <v>0.21159354326541399</v>
      </c>
      <c r="K19" s="15">
        <v>0.14109367840890399</v>
      </c>
      <c r="L19" s="15">
        <v>0.15106857800000001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121127</v>
      </c>
      <c r="D21" s="8">
        <v>120584</v>
      </c>
      <c r="E21" s="8">
        <v>153046</v>
      </c>
      <c r="F21" s="8">
        <v>117999</v>
      </c>
      <c r="G21" s="8">
        <v>143776</v>
      </c>
      <c r="H21" s="15">
        <v>0.14223110984816001</v>
      </c>
      <c r="I21" s="15">
        <v>0.13738650721944501</v>
      </c>
      <c r="J21" s="15">
        <v>0.16199629531622101</v>
      </c>
      <c r="K21" s="15">
        <v>0.13122606216164501</v>
      </c>
      <c r="L21" s="15">
        <v>0.15630085699999999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188414</v>
      </c>
      <c r="D22" s="11">
        <v>152646</v>
      </c>
      <c r="E22" s="11">
        <v>257242</v>
      </c>
      <c r="F22" s="11">
        <v>229845</v>
      </c>
      <c r="G22" s="11">
        <v>270421</v>
      </c>
      <c r="H22" s="16">
        <v>0.22124160864985701</v>
      </c>
      <c r="I22" s="16">
        <v>0.17391611475004501</v>
      </c>
      <c r="J22" s="16">
        <v>0.27228578989150598</v>
      </c>
      <c r="K22" s="16">
        <v>0.25560940565210999</v>
      </c>
      <c r="L22" s="16">
        <v>0.29397836900000002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324301</v>
      </c>
      <c r="D23" s="8">
        <v>290927</v>
      </c>
      <c r="E23" s="8">
        <v>383183</v>
      </c>
      <c r="F23" s="8">
        <v>288604</v>
      </c>
      <c r="G23" s="8">
        <v>304555</v>
      </c>
      <c r="H23" s="15">
        <v>0.38080437189782801</v>
      </c>
      <c r="I23" s="15">
        <v>0.33146557077084499</v>
      </c>
      <c r="J23" s="15">
        <v>0.40559195554379501</v>
      </c>
      <c r="K23" s="15">
        <v>0.32095497795828298</v>
      </c>
      <c r="L23" s="15">
        <v>0.33108590700000001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108215</v>
      </c>
      <c r="D24" s="11">
        <v>108890</v>
      </c>
      <c r="E24" s="11">
        <v>93200</v>
      </c>
      <c r="F24" s="11">
        <v>83602</v>
      </c>
      <c r="G24" s="11">
        <v>68070</v>
      </c>
      <c r="H24" s="16">
        <v>0.127069435817106</v>
      </c>
      <c r="I24" s="16">
        <v>0.124063032998784</v>
      </c>
      <c r="J24" s="16">
        <v>9.8650436623445401E-2</v>
      </c>
      <c r="K24" s="16">
        <v>9.2973340865921406E-2</v>
      </c>
      <c r="L24" s="16">
        <v>7.3999828000000004E-2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89283</v>
      </c>
      <c r="D25" s="8">
        <v>97165</v>
      </c>
      <c r="E25" s="8">
        <v>105453</v>
      </c>
      <c r="F25" s="8">
        <v>122798</v>
      </c>
      <c r="G25" s="8">
        <v>41716</v>
      </c>
      <c r="H25" s="15">
        <v>0.104838889599951</v>
      </c>
      <c r="I25" s="15">
        <v>0.110704239152602</v>
      </c>
      <c r="J25" s="15">
        <v>0.111620005292405</v>
      </c>
      <c r="K25" s="15">
        <v>0.136563004612969</v>
      </c>
      <c r="L25" s="15">
        <v>4.5350033999999997E-2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146782</v>
      </c>
      <c r="D26" s="11">
        <v>167192</v>
      </c>
      <c r="E26" s="11">
        <v>313451</v>
      </c>
      <c r="F26" s="11">
        <v>135755</v>
      </c>
      <c r="G26" s="11">
        <v>151192</v>
      </c>
      <c r="H26" s="16">
        <v>0.17235601282730201</v>
      </c>
      <c r="I26" s="16">
        <v>0.190488994518622</v>
      </c>
      <c r="J26" s="16">
        <v>0.33178195289759199</v>
      </c>
      <c r="K26" s="16">
        <v>0.15097241560313299</v>
      </c>
      <c r="L26" s="16">
        <v>0.16436289200000001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253601</v>
      </c>
      <c r="D28" s="11">
        <v>240545</v>
      </c>
      <c r="E28" s="11">
        <v>492876</v>
      </c>
      <c r="F28" s="11">
        <v>240037</v>
      </c>
      <c r="G28" s="11">
        <v>161510</v>
      </c>
      <c r="H28" s="16">
        <v>0.29778622180524</v>
      </c>
      <c r="I28" s="16">
        <v>0.274063203900198</v>
      </c>
      <c r="J28" s="16">
        <v>0.52169992061391901</v>
      </c>
      <c r="K28" s="16">
        <v>0.26694387480482701</v>
      </c>
      <c r="L28" s="16">
        <v>0.17557973099999999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60606</v>
      </c>
      <c r="D29" s="8">
        <v>22033</v>
      </c>
      <c r="E29" s="8">
        <v>173351</v>
      </c>
      <c r="F29" s="8">
        <v>38906</v>
      </c>
      <c r="G29" s="8">
        <v>26030</v>
      </c>
      <c r="H29" s="15">
        <v>7.1165459752636398E-2</v>
      </c>
      <c r="I29" s="15">
        <v>2.51031390032346E-2</v>
      </c>
      <c r="J29" s="15">
        <v>0.18348875363852901</v>
      </c>
      <c r="K29" s="15">
        <v>4.3267156284892E-2</v>
      </c>
      <c r="L29" s="15">
        <v>2.8297569000000002E-2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3" t="s">
        <v>28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3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423188</v>
      </c>
      <c r="D35" s="11">
        <v>430922</v>
      </c>
      <c r="E35" s="11">
        <v>475807</v>
      </c>
      <c r="F35" s="11">
        <v>447273</v>
      </c>
      <c r="G35" s="11">
        <v>464422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92976</v>
      </c>
      <c r="D36" s="8">
        <v>86472</v>
      </c>
      <c r="E36" s="8">
        <v>192457</v>
      </c>
      <c r="F36" s="8">
        <v>83374</v>
      </c>
      <c r="G36" s="8">
        <v>60803</v>
      </c>
      <c r="H36" s="15">
        <v>0.21970377231868601</v>
      </c>
      <c r="I36" s="15">
        <v>0.20066740616631301</v>
      </c>
      <c r="J36" s="15">
        <v>0.40448543211848498</v>
      </c>
      <c r="K36" s="15">
        <v>0.18640517089115599</v>
      </c>
      <c r="L36" s="15">
        <v>0.13092187708592601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79891</v>
      </c>
      <c r="D37" s="11">
        <v>83600</v>
      </c>
      <c r="E37" s="11">
        <v>157864</v>
      </c>
      <c r="F37" s="11">
        <v>76838</v>
      </c>
      <c r="G37" s="11">
        <v>57098</v>
      </c>
      <c r="H37" s="16">
        <v>0.18878370842273401</v>
      </c>
      <c r="I37" s="16">
        <v>0.194002626925522</v>
      </c>
      <c r="J37" s="16">
        <v>0.33178158370936101</v>
      </c>
      <c r="K37" s="16">
        <v>0.17179217167144001</v>
      </c>
      <c r="L37" s="16">
        <v>0.122944218835456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13085</v>
      </c>
      <c r="D38" s="8">
        <v>2872</v>
      </c>
      <c r="E38" s="8">
        <v>34593</v>
      </c>
      <c r="F38" s="8">
        <v>6536</v>
      </c>
      <c r="G38" s="8">
        <v>3705</v>
      </c>
      <c r="H38" s="15">
        <v>3.0920063895951699E-2</v>
      </c>
      <c r="I38" s="15">
        <v>6.6647792407906799E-3</v>
      </c>
      <c r="J38" s="15">
        <v>7.2703848409123903E-2</v>
      </c>
      <c r="K38" s="15">
        <v>1.46129992197159E-2</v>
      </c>
      <c r="L38" s="15">
        <v>7.9776582504704797E-3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151635</v>
      </c>
      <c r="D39" s="11">
        <v>153668</v>
      </c>
      <c r="E39" s="11">
        <v>120382</v>
      </c>
      <c r="F39" s="11">
        <v>160100</v>
      </c>
      <c r="G39" s="11">
        <v>189044</v>
      </c>
      <c r="H39" s="16">
        <v>0.35831592578239502</v>
      </c>
      <c r="I39" s="16">
        <v>0.35660281907166502</v>
      </c>
      <c r="J39" s="16">
        <v>0.25300594568806301</v>
      </c>
      <c r="K39" s="16">
        <v>0.35794693621121798</v>
      </c>
      <c r="L39" s="16">
        <v>0.40705220682913401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29731</v>
      </c>
      <c r="D40" s="8">
        <v>28049</v>
      </c>
      <c r="E40" s="8">
        <v>49327</v>
      </c>
      <c r="F40" s="8">
        <v>30098</v>
      </c>
      <c r="G40" s="8">
        <v>16687</v>
      </c>
      <c r="H40" s="15">
        <v>7.02548276416156E-2</v>
      </c>
      <c r="I40" s="15">
        <v>6.5090666060215102E-2</v>
      </c>
      <c r="J40" s="15">
        <v>0.103670185600464</v>
      </c>
      <c r="K40" s="15">
        <v>6.7292235390913405E-2</v>
      </c>
      <c r="L40" s="15">
        <v>3.5930683731606197E-2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148846</v>
      </c>
      <c r="D41" s="11">
        <v>162733</v>
      </c>
      <c r="E41" s="11">
        <v>113641</v>
      </c>
      <c r="F41" s="11">
        <v>173701</v>
      </c>
      <c r="G41" s="11">
        <v>197888</v>
      </c>
      <c r="H41" s="16">
        <v>0.35172547425730399</v>
      </c>
      <c r="I41" s="16">
        <v>0.377639108701807</v>
      </c>
      <c r="J41" s="16">
        <v>0.23883843659298801</v>
      </c>
      <c r="K41" s="16">
        <v>0.38835565750671303</v>
      </c>
      <c r="L41" s="16">
        <v>0.42609523235333402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244611</v>
      </c>
      <c r="D43" s="11">
        <v>240140</v>
      </c>
      <c r="E43" s="11">
        <v>312839</v>
      </c>
      <c r="F43" s="11">
        <v>243474</v>
      </c>
      <c r="G43" s="11">
        <v>249847</v>
      </c>
      <c r="H43" s="16">
        <v>0.57801969810108</v>
      </c>
      <c r="I43" s="16">
        <v>0.55727022523797798</v>
      </c>
      <c r="J43" s="16">
        <v>0.65749137780654798</v>
      </c>
      <c r="K43" s="16">
        <v>0.54435210710237403</v>
      </c>
      <c r="L43" s="16">
        <v>0.53797408391505996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66339</v>
      </c>
      <c r="D44" s="8">
        <v>59676</v>
      </c>
      <c r="E44" s="8">
        <v>108290</v>
      </c>
      <c r="F44" s="8">
        <v>65331</v>
      </c>
      <c r="G44" s="8">
        <v>71262</v>
      </c>
      <c r="H44" s="15">
        <v>0.15676011607134399</v>
      </c>
      <c r="I44" s="15">
        <v>0.13848445890439601</v>
      </c>
      <c r="J44" s="15">
        <v>0.22759228006313501</v>
      </c>
      <c r="K44" s="15">
        <v>0.14606515483832</v>
      </c>
      <c r="L44" s="15">
        <v>0.15344234338597201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54524</v>
      </c>
      <c r="D46" s="8">
        <v>55704</v>
      </c>
      <c r="E46" s="8">
        <v>73458</v>
      </c>
      <c r="F46" s="8">
        <v>58216</v>
      </c>
      <c r="G46" s="8">
        <v>73792</v>
      </c>
      <c r="H46" s="15">
        <v>0.128841082450353</v>
      </c>
      <c r="I46" s="15">
        <v>0.12926701351984801</v>
      </c>
      <c r="J46" s="15">
        <v>0.154386127148192</v>
      </c>
      <c r="K46" s="15">
        <v>0.130157644212819</v>
      </c>
      <c r="L46" s="15">
        <v>0.15888997506578101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100039</v>
      </c>
      <c r="D47" s="11">
        <v>84090</v>
      </c>
      <c r="E47" s="11">
        <v>144489</v>
      </c>
      <c r="F47" s="11">
        <v>121511</v>
      </c>
      <c r="G47" s="11">
        <v>146370</v>
      </c>
      <c r="H47" s="16">
        <v>0.236393754076203</v>
      </c>
      <c r="I47" s="16">
        <v>0.19513972366228699</v>
      </c>
      <c r="J47" s="16">
        <v>0.30367144661596002</v>
      </c>
      <c r="K47" s="16">
        <v>0.27167076930644102</v>
      </c>
      <c r="L47" s="16">
        <v>0.315165948210894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166970</v>
      </c>
      <c r="D48" s="8">
        <v>145697</v>
      </c>
      <c r="E48" s="8">
        <v>202343</v>
      </c>
      <c r="F48" s="8">
        <v>150844</v>
      </c>
      <c r="G48" s="8">
        <v>159567</v>
      </c>
      <c r="H48" s="15">
        <v>0.39455277559855201</v>
      </c>
      <c r="I48" s="15">
        <v>0.33810527195176898</v>
      </c>
      <c r="J48" s="15">
        <v>0.42526276410393299</v>
      </c>
      <c r="K48" s="15">
        <v>0.33725263988660198</v>
      </c>
      <c r="L48" s="15">
        <v>0.34358191472410898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52482</v>
      </c>
      <c r="D49" s="11">
        <v>52967</v>
      </c>
      <c r="E49" s="11">
        <v>49669</v>
      </c>
      <c r="F49" s="11">
        <v>40158</v>
      </c>
      <c r="G49" s="11">
        <v>35496</v>
      </c>
      <c r="H49" s="16">
        <v>0.124015803850771</v>
      </c>
      <c r="I49" s="16">
        <v>0.122915516033064</v>
      </c>
      <c r="J49" s="16">
        <v>0.10438896443305801</v>
      </c>
      <c r="K49" s="16">
        <v>8.9784091595066104E-2</v>
      </c>
      <c r="L49" s="16">
        <v>7.64304877891228E-2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48018</v>
      </c>
      <c r="D50" s="8">
        <v>47627</v>
      </c>
      <c r="E50" s="8">
        <v>53978</v>
      </c>
      <c r="F50" s="8">
        <v>62201</v>
      </c>
      <c r="G50" s="8">
        <v>20660</v>
      </c>
      <c r="H50" s="15">
        <v>0.113467300585083</v>
      </c>
      <c r="I50" s="15">
        <v>0.110523482207917</v>
      </c>
      <c r="J50" s="15">
        <v>0.113445157385242</v>
      </c>
      <c r="K50" s="15">
        <v>0.139067191625696</v>
      </c>
      <c r="L50" s="15">
        <v>4.4485403361597897E-2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76317</v>
      </c>
      <c r="D51" s="11">
        <v>85427</v>
      </c>
      <c r="E51" s="11">
        <v>160311</v>
      </c>
      <c r="F51" s="11">
        <v>69792</v>
      </c>
      <c r="G51" s="11">
        <v>75379</v>
      </c>
      <c r="H51" s="16">
        <v>0.18033828936548299</v>
      </c>
      <c r="I51" s="16">
        <v>0.19824237332974401</v>
      </c>
      <c r="J51" s="16">
        <v>0.336924425239646</v>
      </c>
      <c r="K51" s="16">
        <v>0.15603892924455501</v>
      </c>
      <c r="L51" s="16">
        <v>0.162307125846751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122707</v>
      </c>
      <c r="D53" s="11">
        <v>114521</v>
      </c>
      <c r="E53" s="11">
        <v>241784</v>
      </c>
      <c r="F53" s="11">
        <v>113472</v>
      </c>
      <c r="G53" s="11">
        <v>77490</v>
      </c>
      <c r="H53" s="16">
        <v>0.28995859996030099</v>
      </c>
      <c r="I53" s="16">
        <v>0.26575807222652797</v>
      </c>
      <c r="J53" s="16">
        <v>0.50815561771894902</v>
      </c>
      <c r="K53" s="16">
        <v>0.25369740628206899</v>
      </c>
      <c r="L53" s="16">
        <v>0.166852560817532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29959</v>
      </c>
      <c r="D54" s="8">
        <v>11967</v>
      </c>
      <c r="E54" s="8">
        <v>86304</v>
      </c>
      <c r="F54" s="8">
        <v>17363</v>
      </c>
      <c r="G54" s="8">
        <v>12598</v>
      </c>
      <c r="H54" s="15">
        <v>7.0793595281529703E-2</v>
      </c>
      <c r="I54" s="15">
        <v>2.7770687038489599E-2</v>
      </c>
      <c r="J54" s="15">
        <v>0.18138446891281501</v>
      </c>
      <c r="K54" s="15">
        <v>3.8819691776610703E-2</v>
      </c>
      <c r="L54" s="15">
        <v>2.7126191265702301E-2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3" t="s">
        <v>28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3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428433</v>
      </c>
      <c r="D60" s="11">
        <v>446777</v>
      </c>
      <c r="E60" s="11">
        <v>468943</v>
      </c>
      <c r="F60" s="11">
        <v>451931</v>
      </c>
      <c r="G60" s="11">
        <v>455445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97762</v>
      </c>
      <c r="D61" s="8">
        <v>93741</v>
      </c>
      <c r="E61" s="8">
        <v>191180</v>
      </c>
      <c r="F61" s="8">
        <v>95114</v>
      </c>
      <c r="G61" s="8">
        <v>64009</v>
      </c>
      <c r="H61" s="15">
        <v>0.22818503710031701</v>
      </c>
      <c r="I61" s="15">
        <v>0.20981608274374</v>
      </c>
      <c r="J61" s="15">
        <v>0.40768281006433599</v>
      </c>
      <c r="K61" s="15">
        <v>0.210461331486444</v>
      </c>
      <c r="L61" s="15">
        <v>0.14054166803895099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87897</v>
      </c>
      <c r="D62" s="11">
        <v>91639</v>
      </c>
      <c r="E62" s="11">
        <v>156991</v>
      </c>
      <c r="F62" s="11">
        <v>86224</v>
      </c>
      <c r="G62" s="11">
        <v>58420</v>
      </c>
      <c r="H62" s="16">
        <v>0.20515926644306101</v>
      </c>
      <c r="I62" s="16">
        <v>0.205111274752281</v>
      </c>
      <c r="J62" s="16">
        <v>0.33477629477356502</v>
      </c>
      <c r="K62" s="16">
        <v>0.190790186997573</v>
      </c>
      <c r="L62" s="16">
        <v>0.128270153366488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9865</v>
      </c>
      <c r="D63" s="8">
        <v>2102</v>
      </c>
      <c r="E63" s="8">
        <v>34189</v>
      </c>
      <c r="F63" s="8">
        <v>8890</v>
      </c>
      <c r="G63" s="8">
        <v>5589</v>
      </c>
      <c r="H63" s="15">
        <v>2.3025770657255602E-2</v>
      </c>
      <c r="I63" s="15">
        <v>4.7048079914588301E-3</v>
      </c>
      <c r="J63" s="15">
        <v>7.2906515290770899E-2</v>
      </c>
      <c r="K63" s="15">
        <v>1.9671144488871101E-2</v>
      </c>
      <c r="L63" s="15">
        <v>1.22715146724632E-2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149343</v>
      </c>
      <c r="D64" s="11">
        <v>153896</v>
      </c>
      <c r="E64" s="11">
        <v>103509</v>
      </c>
      <c r="F64" s="11">
        <v>146141</v>
      </c>
      <c r="G64" s="11">
        <v>166979</v>
      </c>
      <c r="H64" s="16">
        <v>0.34857959120796</v>
      </c>
      <c r="I64" s="16">
        <v>0.34445819726619797</v>
      </c>
      <c r="J64" s="16">
        <v>0.22072831879354199</v>
      </c>
      <c r="K64" s="16">
        <v>0.323370160489101</v>
      </c>
      <c r="L64" s="16">
        <v>0.36662824270768202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33132</v>
      </c>
      <c r="D65" s="8">
        <v>32283</v>
      </c>
      <c r="E65" s="8">
        <v>59912</v>
      </c>
      <c r="F65" s="8">
        <v>31451</v>
      </c>
      <c r="G65" s="8">
        <v>20011</v>
      </c>
      <c r="H65" s="15">
        <v>7.7332978552072301E-2</v>
      </c>
      <c r="I65" s="15">
        <v>7.2257524447319393E-2</v>
      </c>
      <c r="J65" s="15">
        <v>0.127759663754444</v>
      </c>
      <c r="K65" s="15">
        <v>6.9592482038187201E-2</v>
      </c>
      <c r="L65" s="15">
        <v>4.3937248185840203E-2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148196</v>
      </c>
      <c r="D66" s="11">
        <v>166857</v>
      </c>
      <c r="E66" s="11">
        <v>114342</v>
      </c>
      <c r="F66" s="11">
        <v>179225</v>
      </c>
      <c r="G66" s="11">
        <v>204446</v>
      </c>
      <c r="H66" s="16">
        <v>0.34590239313965099</v>
      </c>
      <c r="I66" s="16">
        <v>0.37346819554274302</v>
      </c>
      <c r="J66" s="16">
        <v>0.24382920738767799</v>
      </c>
      <c r="K66" s="16">
        <v>0.39657602598626801</v>
      </c>
      <c r="L66" s="16">
        <v>0.44889284106752703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247105</v>
      </c>
      <c r="D68" s="11">
        <v>247637</v>
      </c>
      <c r="E68" s="11">
        <v>294689</v>
      </c>
      <c r="F68" s="11">
        <v>241255</v>
      </c>
      <c r="G68" s="11">
        <v>230988</v>
      </c>
      <c r="H68" s="16">
        <v>0.57676462830827702</v>
      </c>
      <c r="I68" s="16">
        <v>0.55427428000993795</v>
      </c>
      <c r="J68" s="16">
        <v>0.62841112885787798</v>
      </c>
      <c r="K68" s="16">
        <v>0.53383149197554502</v>
      </c>
      <c r="L68" s="16">
        <v>0.50716991074663198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61018</v>
      </c>
      <c r="D69" s="8">
        <v>52651</v>
      </c>
      <c r="E69" s="8">
        <v>91613</v>
      </c>
      <c r="F69" s="8">
        <v>61541</v>
      </c>
      <c r="G69" s="8">
        <v>67701</v>
      </c>
      <c r="H69" s="15">
        <v>0.142421335424676</v>
      </c>
      <c r="I69" s="15">
        <v>0.117846263348382</v>
      </c>
      <c r="J69" s="15">
        <v>0.19536063018319899</v>
      </c>
      <c r="K69" s="15">
        <v>0.13617344240603099</v>
      </c>
      <c r="L69" s="15">
        <v>0.14864802555742199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66603</v>
      </c>
      <c r="D71" s="8">
        <v>64880</v>
      </c>
      <c r="E71" s="8">
        <v>79588</v>
      </c>
      <c r="F71" s="8">
        <v>59783</v>
      </c>
      <c r="G71" s="8">
        <v>69984</v>
      </c>
      <c r="H71" s="15">
        <v>0.15545721267969601</v>
      </c>
      <c r="I71" s="15">
        <v>0.145217860364343</v>
      </c>
      <c r="J71" s="15">
        <v>0.16971785483523599</v>
      </c>
      <c r="K71" s="15">
        <v>0.13228346805153901</v>
      </c>
      <c r="L71" s="15">
        <v>0.15366070546388699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88375</v>
      </c>
      <c r="D72" s="11">
        <v>68556</v>
      </c>
      <c r="E72" s="11">
        <v>112753</v>
      </c>
      <c r="F72" s="11">
        <v>108334</v>
      </c>
      <c r="G72" s="11">
        <v>124051</v>
      </c>
      <c r="H72" s="16">
        <v>0.20627496014546001</v>
      </c>
      <c r="I72" s="16">
        <v>0.153445678716675</v>
      </c>
      <c r="J72" s="16">
        <v>0.240440735867685</v>
      </c>
      <c r="K72" s="16">
        <v>0.23971358459587899</v>
      </c>
      <c r="L72" s="16">
        <v>0.272373173489664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157331</v>
      </c>
      <c r="D73" s="8">
        <v>145230</v>
      </c>
      <c r="E73" s="8">
        <v>180840</v>
      </c>
      <c r="F73" s="8">
        <v>137760</v>
      </c>
      <c r="G73" s="8">
        <v>144988</v>
      </c>
      <c r="H73" s="15">
        <v>0.36722428010914199</v>
      </c>
      <c r="I73" s="15">
        <v>0.32506149600359902</v>
      </c>
      <c r="J73" s="15">
        <v>0.38563322194808303</v>
      </c>
      <c r="K73" s="15">
        <v>0.30482529412675802</v>
      </c>
      <c r="L73" s="15">
        <v>0.318343598019519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55733</v>
      </c>
      <c r="D74" s="11">
        <v>55923</v>
      </c>
      <c r="E74" s="11">
        <v>43531</v>
      </c>
      <c r="F74" s="11">
        <v>43444</v>
      </c>
      <c r="G74" s="11">
        <v>32574</v>
      </c>
      <c r="H74" s="16">
        <v>0.13008568434270901</v>
      </c>
      <c r="I74" s="16">
        <v>0.12516982745306901</v>
      </c>
      <c r="J74" s="16">
        <v>9.2827912987292704E-2</v>
      </c>
      <c r="K74" s="16">
        <v>9.6129718917268306E-2</v>
      </c>
      <c r="L74" s="16">
        <v>7.1521259427592798E-2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41265</v>
      </c>
      <c r="D75" s="8">
        <v>49538</v>
      </c>
      <c r="E75" s="8">
        <v>51475</v>
      </c>
      <c r="F75" s="8">
        <v>60597</v>
      </c>
      <c r="G75" s="8">
        <v>21056</v>
      </c>
      <c r="H75" s="15">
        <v>9.6316110103563404E-2</v>
      </c>
      <c r="I75" s="15">
        <v>0.110878581484723</v>
      </c>
      <c r="J75" s="15">
        <v>0.109768138131927</v>
      </c>
      <c r="K75" s="15">
        <v>0.13408462796311801</v>
      </c>
      <c r="L75" s="15">
        <v>4.6231707450954597E-2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70465</v>
      </c>
      <c r="D76" s="11">
        <v>81765</v>
      </c>
      <c r="E76" s="11">
        <v>153140</v>
      </c>
      <c r="F76" s="11">
        <v>65963</v>
      </c>
      <c r="G76" s="11">
        <v>75813</v>
      </c>
      <c r="H76" s="16">
        <v>0.164471457614143</v>
      </c>
      <c r="I76" s="16">
        <v>0.183010763759101</v>
      </c>
      <c r="J76" s="16">
        <v>0.32656420929622598</v>
      </c>
      <c r="K76" s="16">
        <v>0.14595812192569199</v>
      </c>
      <c r="L76" s="16">
        <v>0.16645917728814699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130894</v>
      </c>
      <c r="D78" s="11">
        <v>126024</v>
      </c>
      <c r="E78" s="11">
        <v>251092</v>
      </c>
      <c r="F78" s="11">
        <v>126565</v>
      </c>
      <c r="G78" s="11">
        <v>84020</v>
      </c>
      <c r="H78" s="16">
        <v>0.30551801565238901</v>
      </c>
      <c r="I78" s="16">
        <v>0.28207360719106001</v>
      </c>
      <c r="J78" s="16">
        <v>0.53544247381877996</v>
      </c>
      <c r="K78" s="16">
        <v>0.28005381352463099</v>
      </c>
      <c r="L78" s="16">
        <v>0.18447891622479101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30647</v>
      </c>
      <c r="D79" s="8">
        <v>10066</v>
      </c>
      <c r="E79" s="8">
        <v>87047</v>
      </c>
      <c r="F79" s="8">
        <v>21543</v>
      </c>
      <c r="G79" s="8">
        <v>13432</v>
      </c>
      <c r="H79" s="15">
        <v>7.15327717519426E-2</v>
      </c>
      <c r="I79" s="15">
        <v>2.2530255586120099E-2</v>
      </c>
      <c r="J79" s="15">
        <v>0.18562383914462999</v>
      </c>
      <c r="K79" s="15">
        <v>4.7668781296259802E-2</v>
      </c>
      <c r="L79" s="15">
        <v>2.9492035262216099E-2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3" t="s">
        <v>28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3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79240</v>
      </c>
      <c r="D85" s="11">
        <v>73172</v>
      </c>
      <c r="E85" s="11">
        <v>97352</v>
      </c>
      <c r="F85" s="11">
        <v>84840</v>
      </c>
      <c r="G85" s="11">
        <v>79368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25061</v>
      </c>
      <c r="D86" s="8">
        <v>23344</v>
      </c>
      <c r="E86" s="8">
        <v>45517</v>
      </c>
      <c r="F86" s="8">
        <v>25036</v>
      </c>
      <c r="G86" s="8">
        <v>14448</v>
      </c>
      <c r="H86" s="15">
        <v>0.31626703685007601</v>
      </c>
      <c r="I86" s="15">
        <v>0.31902913682829498</v>
      </c>
      <c r="J86" s="15">
        <v>0.46755074369298999</v>
      </c>
      <c r="K86" s="15">
        <v>0.29509665252239498</v>
      </c>
      <c r="L86" s="15">
        <v>0.18203810099788301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23613</v>
      </c>
      <c r="D87" s="11">
        <v>21310</v>
      </c>
      <c r="E87" s="11">
        <v>33911</v>
      </c>
      <c r="F87" s="11">
        <v>22889</v>
      </c>
      <c r="G87" s="11">
        <v>13394</v>
      </c>
      <c r="H87" s="16">
        <v>0.29799343765774899</v>
      </c>
      <c r="I87" s="16">
        <v>0.29123161865194303</v>
      </c>
      <c r="J87" s="16">
        <v>0.34833388117347402</v>
      </c>
      <c r="K87" s="16">
        <v>0.269790193305045</v>
      </c>
      <c r="L87" s="16">
        <v>0.168758189698619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1448</v>
      </c>
      <c r="D88" s="8">
        <v>2034</v>
      </c>
      <c r="E88" s="8">
        <v>11606</v>
      </c>
      <c r="F88" s="8">
        <v>2147</v>
      </c>
      <c r="G88" s="8">
        <v>1054</v>
      </c>
      <c r="H88" s="15">
        <v>1.82735991923271E-2</v>
      </c>
      <c r="I88" s="15">
        <v>2.77975181763516E-2</v>
      </c>
      <c r="J88" s="15">
        <v>0.11921686251951701</v>
      </c>
      <c r="K88" s="15">
        <v>2.5306459217350301E-2</v>
      </c>
      <c r="L88" s="15">
        <v>1.32799112992642E-2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31337</v>
      </c>
      <c r="D89" s="11">
        <v>26454</v>
      </c>
      <c r="E89" s="11">
        <v>21138</v>
      </c>
      <c r="F89" s="11">
        <v>32032</v>
      </c>
      <c r="G89" s="11">
        <v>31914</v>
      </c>
      <c r="H89" s="16">
        <v>0.39546945986875298</v>
      </c>
      <c r="I89" s="16">
        <v>0.36153173344995398</v>
      </c>
      <c r="J89" s="16">
        <v>0.217129591585175</v>
      </c>
      <c r="K89" s="16">
        <v>0.37755775577557799</v>
      </c>
      <c r="L89" s="16">
        <v>0.40210160266102202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5014</v>
      </c>
      <c r="D90" s="8">
        <v>6125</v>
      </c>
      <c r="E90" s="8">
        <v>12402</v>
      </c>
      <c r="F90" s="8">
        <v>5032</v>
      </c>
      <c r="G90" s="8">
        <v>2229</v>
      </c>
      <c r="H90" s="15">
        <v>6.3276123170116105E-2</v>
      </c>
      <c r="I90" s="15">
        <v>8.3706882414038203E-2</v>
      </c>
      <c r="J90" s="15">
        <v>0.127393376612704</v>
      </c>
      <c r="K90" s="15">
        <v>5.9311645450259298E-2</v>
      </c>
      <c r="L90" s="15">
        <v>2.8084366495312998E-2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17828</v>
      </c>
      <c r="D91" s="11">
        <v>17249</v>
      </c>
      <c r="E91" s="11">
        <v>18295</v>
      </c>
      <c r="F91" s="11">
        <v>22740</v>
      </c>
      <c r="G91" s="11">
        <v>30777</v>
      </c>
      <c r="H91" s="16">
        <v>0.22498738011105501</v>
      </c>
      <c r="I91" s="16">
        <v>0.235732247307713</v>
      </c>
      <c r="J91" s="16">
        <v>0.18792628810913001</v>
      </c>
      <c r="K91" s="16">
        <v>0.26803394625176802</v>
      </c>
      <c r="L91" s="16">
        <v>0.38777592984578202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56398</v>
      </c>
      <c r="D93" s="11">
        <v>49798</v>
      </c>
      <c r="E93" s="11">
        <v>66655</v>
      </c>
      <c r="F93" s="11">
        <v>57068</v>
      </c>
      <c r="G93" s="11">
        <v>46362</v>
      </c>
      <c r="H93" s="16">
        <v>0.71173649671882899</v>
      </c>
      <c r="I93" s="16">
        <v>0.68056087027824896</v>
      </c>
      <c r="J93" s="16">
        <v>0.68468033527816596</v>
      </c>
      <c r="K93" s="16">
        <v>0.67265440829797296</v>
      </c>
      <c r="L93" s="16">
        <v>0.584139703658905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20319</v>
      </c>
      <c r="D94" s="8">
        <v>16038</v>
      </c>
      <c r="E94" s="8">
        <v>29252</v>
      </c>
      <c r="F94" s="8">
        <v>16994</v>
      </c>
      <c r="G94" s="8">
        <v>16651</v>
      </c>
      <c r="H94" s="15">
        <v>0.25642352347299302</v>
      </c>
      <c r="I94" s="15">
        <v>0.219182200841852</v>
      </c>
      <c r="J94" s="15">
        <v>0.30047662092201499</v>
      </c>
      <c r="K94" s="15">
        <v>0.20030645921734999</v>
      </c>
      <c r="L94" s="15">
        <v>0.20979487954843301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32610</v>
      </c>
      <c r="D96" s="8">
        <v>26541</v>
      </c>
      <c r="E96" s="8">
        <v>32579</v>
      </c>
      <c r="F96" s="8">
        <v>24867</v>
      </c>
      <c r="G96" s="8">
        <v>24171</v>
      </c>
      <c r="H96" s="15">
        <v>0.41153457849570901</v>
      </c>
      <c r="I96" s="15">
        <v>0.36272071284097701</v>
      </c>
      <c r="J96" s="15">
        <v>0.334651573670803</v>
      </c>
      <c r="K96" s="15">
        <v>0.29310466760961801</v>
      </c>
      <c r="L96" s="15">
        <v>0.30454339280314502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17609</v>
      </c>
      <c r="D97" s="11">
        <v>11825</v>
      </c>
      <c r="E97" s="11">
        <v>23228</v>
      </c>
      <c r="F97" s="11">
        <v>22006</v>
      </c>
      <c r="G97" s="11">
        <v>24744</v>
      </c>
      <c r="H97" s="16">
        <v>0.222223624432105</v>
      </c>
      <c r="I97" s="16">
        <v>0.161605532170776</v>
      </c>
      <c r="J97" s="16">
        <v>0.238598077081108</v>
      </c>
      <c r="K97" s="16">
        <v>0.259382366808109</v>
      </c>
      <c r="L97" s="16">
        <v>0.311762927124282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30390</v>
      </c>
      <c r="D98" s="8">
        <v>25209</v>
      </c>
      <c r="E98" s="8">
        <v>36759</v>
      </c>
      <c r="F98" s="8">
        <v>29144</v>
      </c>
      <c r="G98" s="8">
        <v>25579</v>
      </c>
      <c r="H98" s="15">
        <v>0.38351842503785999</v>
      </c>
      <c r="I98" s="15">
        <v>0.34451702837150799</v>
      </c>
      <c r="J98" s="15">
        <v>0.377588544662667</v>
      </c>
      <c r="K98" s="15">
        <v>0.34351720886374398</v>
      </c>
      <c r="L98" s="15">
        <v>0.322283539965729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14026</v>
      </c>
      <c r="D99" s="11">
        <v>12803</v>
      </c>
      <c r="E99" s="11">
        <v>14082</v>
      </c>
      <c r="F99" s="11">
        <v>13539</v>
      </c>
      <c r="G99" s="11">
        <v>8982</v>
      </c>
      <c r="H99" s="16">
        <v>0.17700656234225101</v>
      </c>
      <c r="I99" s="16">
        <v>0.17497130049745799</v>
      </c>
      <c r="J99" s="16">
        <v>0.14465034103048699</v>
      </c>
      <c r="K99" s="16">
        <v>0.15958274398868499</v>
      </c>
      <c r="L99" s="16">
        <v>0.113169035379498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11516</v>
      </c>
      <c r="D100" s="8">
        <v>10861</v>
      </c>
      <c r="E100" s="8">
        <v>14302</v>
      </c>
      <c r="F100" s="8">
        <v>14440</v>
      </c>
      <c r="G100" s="8">
        <v>4918</v>
      </c>
      <c r="H100" s="15">
        <v>0.14533064109035801</v>
      </c>
      <c r="I100" s="15">
        <v>0.14843109386104</v>
      </c>
      <c r="J100" s="15">
        <v>0.14691018160900601</v>
      </c>
      <c r="K100" s="15">
        <v>0.17020273455917001</v>
      </c>
      <c r="L100" s="15">
        <v>6.1964519705674799E-2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19046</v>
      </c>
      <c r="D101" s="11">
        <v>16352</v>
      </c>
      <c r="E101" s="11">
        <v>38077</v>
      </c>
      <c r="F101" s="11">
        <v>13913</v>
      </c>
      <c r="G101" s="11">
        <v>11496</v>
      </c>
      <c r="H101" s="16">
        <v>0.24035840484603699</v>
      </c>
      <c r="I101" s="16">
        <v>0.223473459793364</v>
      </c>
      <c r="J101" s="16">
        <v>0.391127044128523</v>
      </c>
      <c r="K101" s="16">
        <v>0.16399104196133901</v>
      </c>
      <c r="L101" s="16">
        <v>0.144844269730874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30075</v>
      </c>
      <c r="D103" s="11">
        <v>29469</v>
      </c>
      <c r="E103" s="11">
        <v>57919</v>
      </c>
      <c r="F103" s="11">
        <v>30068</v>
      </c>
      <c r="G103" s="11">
        <v>16677</v>
      </c>
      <c r="H103" s="16">
        <v>0.37954316002019201</v>
      </c>
      <c r="I103" s="16">
        <v>0.40273601924233299</v>
      </c>
      <c r="J103" s="16">
        <v>0.59494412030569499</v>
      </c>
      <c r="K103" s="16">
        <v>0.354408297972654</v>
      </c>
      <c r="L103" s="16">
        <v>0.21012246749319599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6284</v>
      </c>
      <c r="D104" s="8">
        <v>2967</v>
      </c>
      <c r="E104" s="8">
        <v>25452</v>
      </c>
      <c r="F104" s="8">
        <v>3937</v>
      </c>
      <c r="G104" s="8">
        <v>3130</v>
      </c>
      <c r="H104" s="15">
        <v>7.9303382130237299E-2</v>
      </c>
      <c r="I104" s="15">
        <v>4.0548297162849203E-2</v>
      </c>
      <c r="J104" s="15">
        <v>0.26144301092941102</v>
      </c>
      <c r="K104" s="15">
        <v>4.6404997642621397E-2</v>
      </c>
      <c r="L104" s="15">
        <v>3.9436548735006599E-2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3" t="s">
        <v>28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3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772381</v>
      </c>
      <c r="D110" s="11">
        <v>804527</v>
      </c>
      <c r="E110" s="11">
        <v>847398</v>
      </c>
      <c r="F110" s="11">
        <v>814364</v>
      </c>
      <c r="G110" s="11">
        <v>840499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165677</v>
      </c>
      <c r="D111" s="8">
        <v>156869</v>
      </c>
      <c r="E111" s="8">
        <v>338120</v>
      </c>
      <c r="F111" s="8">
        <v>153452</v>
      </c>
      <c r="G111" s="8">
        <v>110364</v>
      </c>
      <c r="H111" s="15">
        <v>0.214501651387075</v>
      </c>
      <c r="I111" s="15">
        <v>0.194982890567998</v>
      </c>
      <c r="J111" s="15">
        <v>0.39900967432068501</v>
      </c>
      <c r="K111" s="15">
        <v>0.18843170867081599</v>
      </c>
      <c r="L111" s="15">
        <v>0.131307711252482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144175</v>
      </c>
      <c r="D112" s="11">
        <v>153929</v>
      </c>
      <c r="E112" s="11">
        <v>280944</v>
      </c>
      <c r="F112" s="11">
        <v>140173</v>
      </c>
      <c r="G112" s="11">
        <v>102124</v>
      </c>
      <c r="H112" s="16">
        <v>0.18666305877539699</v>
      </c>
      <c r="I112" s="16">
        <v>0.191328569457582</v>
      </c>
      <c r="J112" s="16">
        <v>0.33153724696069597</v>
      </c>
      <c r="K112" s="16">
        <v>0.17212573247343901</v>
      </c>
      <c r="L112" s="16">
        <v>0.12150401130756799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21502</v>
      </c>
      <c r="D113" s="8">
        <v>2940</v>
      </c>
      <c r="E113" s="8">
        <v>57176</v>
      </c>
      <c r="F113" s="8">
        <v>13279</v>
      </c>
      <c r="G113" s="8">
        <v>8240</v>
      </c>
      <c r="H113" s="15">
        <v>2.7838592611677399E-2</v>
      </c>
      <c r="I113" s="15">
        <v>3.6543211104164302E-3</v>
      </c>
      <c r="J113" s="15">
        <v>6.7472427359989096E-2</v>
      </c>
      <c r="K113" s="15">
        <v>1.6305976197376101E-2</v>
      </c>
      <c r="L113" s="15">
        <v>9.8036999449136793E-3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269641</v>
      </c>
      <c r="D114" s="11">
        <v>281110</v>
      </c>
      <c r="E114" s="11">
        <v>202753</v>
      </c>
      <c r="F114" s="11">
        <v>274209</v>
      </c>
      <c r="G114" s="11">
        <v>324109</v>
      </c>
      <c r="H114" s="16">
        <v>0.34910361596155298</v>
      </c>
      <c r="I114" s="16">
        <v>0.349410274608559</v>
      </c>
      <c r="J114" s="16">
        <v>0.23926537471176501</v>
      </c>
      <c r="K114" s="16">
        <v>0.336715522788335</v>
      </c>
      <c r="L114" s="16">
        <v>0.38561497396189598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57849</v>
      </c>
      <c r="D115" s="8">
        <v>54207</v>
      </c>
      <c r="E115" s="8">
        <v>96837</v>
      </c>
      <c r="F115" s="8">
        <v>56517</v>
      </c>
      <c r="G115" s="8">
        <v>34469</v>
      </c>
      <c r="H115" s="15">
        <v>7.4896974420655099E-2</v>
      </c>
      <c r="I115" s="15">
        <v>6.7377477698076005E-2</v>
      </c>
      <c r="J115" s="15">
        <v>0.114275700438283</v>
      </c>
      <c r="K115" s="15">
        <v>6.9400169948573398E-2</v>
      </c>
      <c r="L115" s="15">
        <v>4.10101618205376E-2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279214</v>
      </c>
      <c r="D116" s="11">
        <v>312341</v>
      </c>
      <c r="E116" s="11">
        <v>209688</v>
      </c>
      <c r="F116" s="11">
        <v>330186</v>
      </c>
      <c r="G116" s="11">
        <v>371557</v>
      </c>
      <c r="H116" s="16">
        <v>0.361497758230718</v>
      </c>
      <c r="I116" s="16">
        <v>0.38822935712536699</v>
      </c>
      <c r="J116" s="16">
        <v>0.247449250529267</v>
      </c>
      <c r="K116" s="16">
        <v>0.405452598592276</v>
      </c>
      <c r="L116" s="16">
        <v>0.44206715296508398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435318</v>
      </c>
      <c r="D118" s="11">
        <v>437979</v>
      </c>
      <c r="E118" s="11">
        <v>540873</v>
      </c>
      <c r="F118" s="11">
        <v>427661</v>
      </c>
      <c r="G118" s="11">
        <v>434473</v>
      </c>
      <c r="H118" s="16">
        <v>0.56360526734862704</v>
      </c>
      <c r="I118" s="16">
        <v>0.544393165176557</v>
      </c>
      <c r="J118" s="16">
        <v>0.63827504903245003</v>
      </c>
      <c r="K118" s="16">
        <v>0.52514723145915099</v>
      </c>
      <c r="L118" s="16">
        <v>0.51692268521437901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107038</v>
      </c>
      <c r="D119" s="8">
        <v>96289</v>
      </c>
      <c r="E119" s="8">
        <v>170651</v>
      </c>
      <c r="F119" s="8">
        <v>109878</v>
      </c>
      <c r="G119" s="8">
        <v>122312</v>
      </c>
      <c r="H119" s="15">
        <v>0.13858186568545799</v>
      </c>
      <c r="I119" s="15">
        <v>0.119683988231594</v>
      </c>
      <c r="J119" s="15">
        <v>0.201382349262094</v>
      </c>
      <c r="K119" s="15">
        <v>0.134924923007402</v>
      </c>
      <c r="L119" s="15">
        <v>0.14552307617260701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88517</v>
      </c>
      <c r="D121" s="8">
        <v>94043</v>
      </c>
      <c r="E121" s="8">
        <v>120467</v>
      </c>
      <c r="F121" s="8">
        <v>93132</v>
      </c>
      <c r="G121" s="8">
        <v>119605</v>
      </c>
      <c r="H121" s="15">
        <v>0.114602767287129</v>
      </c>
      <c r="I121" s="15">
        <v>0.116892285777855</v>
      </c>
      <c r="J121" s="15">
        <v>0.14216106245235399</v>
      </c>
      <c r="K121" s="15">
        <v>0.114361636811057</v>
      </c>
      <c r="L121" s="15">
        <v>0.14230237037759699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170805</v>
      </c>
      <c r="D122" s="11">
        <v>140821</v>
      </c>
      <c r="E122" s="11">
        <v>234014</v>
      </c>
      <c r="F122" s="11">
        <v>207839</v>
      </c>
      <c r="G122" s="11">
        <v>245677</v>
      </c>
      <c r="H122" s="16">
        <v>0.221140861828554</v>
      </c>
      <c r="I122" s="16">
        <v>0.175035766357127</v>
      </c>
      <c r="J122" s="16">
        <v>0.27615595033266499</v>
      </c>
      <c r="K122" s="16">
        <v>0.25521634060444698</v>
      </c>
      <c r="L122" s="16">
        <v>0.29229897953477602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293911</v>
      </c>
      <c r="D123" s="8">
        <v>265718</v>
      </c>
      <c r="E123" s="8">
        <v>346424</v>
      </c>
      <c r="F123" s="8">
        <v>259460</v>
      </c>
      <c r="G123" s="8">
        <v>278976</v>
      </c>
      <c r="H123" s="15">
        <v>0.38052593215006603</v>
      </c>
      <c r="I123" s="15">
        <v>0.33027853633252802</v>
      </c>
      <c r="J123" s="15">
        <v>0.40880908380713699</v>
      </c>
      <c r="K123" s="15">
        <v>0.31860445697501399</v>
      </c>
      <c r="L123" s="15">
        <v>0.33191711114468903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94189</v>
      </c>
      <c r="D124" s="11">
        <v>96087</v>
      </c>
      <c r="E124" s="11">
        <v>79118</v>
      </c>
      <c r="F124" s="11">
        <v>70063</v>
      </c>
      <c r="G124" s="11">
        <v>59088</v>
      </c>
      <c r="H124" s="16">
        <v>0.12194629334486499</v>
      </c>
      <c r="I124" s="16">
        <v>0.119432909026049</v>
      </c>
      <c r="J124" s="16">
        <v>9.3365809218336607E-2</v>
      </c>
      <c r="K124" s="16">
        <v>8.6034009361906999E-2</v>
      </c>
      <c r="L124" s="16">
        <v>7.0301094944788797E-2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77767</v>
      </c>
      <c r="D125" s="8">
        <v>86304</v>
      </c>
      <c r="E125" s="8">
        <v>91151</v>
      </c>
      <c r="F125" s="8">
        <v>108358</v>
      </c>
      <c r="G125" s="8">
        <v>36798</v>
      </c>
      <c r="H125" s="15">
        <v>0.100684765679114</v>
      </c>
      <c r="I125" s="15">
        <v>0.107272969086184</v>
      </c>
      <c r="J125" s="15">
        <v>0.10756574832605199</v>
      </c>
      <c r="K125" s="15">
        <v>0.133058435785472</v>
      </c>
      <c r="L125" s="15">
        <v>4.3781134778268602E-2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127736</v>
      </c>
      <c r="D126" s="11">
        <v>150840</v>
      </c>
      <c r="E126" s="11">
        <v>275374</v>
      </c>
      <c r="F126" s="11">
        <v>121842</v>
      </c>
      <c r="G126" s="11">
        <v>139696</v>
      </c>
      <c r="H126" s="16">
        <v>0.16537952124663899</v>
      </c>
      <c r="I126" s="16">
        <v>0.187489046358916</v>
      </c>
      <c r="J126" s="16">
        <v>0.32496418448002001</v>
      </c>
      <c r="K126" s="16">
        <v>0.149616142167385</v>
      </c>
      <c r="L126" s="16">
        <v>0.166206027609789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223526</v>
      </c>
      <c r="D128" s="11">
        <v>211076</v>
      </c>
      <c r="E128" s="11">
        <v>434957</v>
      </c>
      <c r="F128" s="11">
        <v>209969</v>
      </c>
      <c r="G128" s="11">
        <v>144833</v>
      </c>
      <c r="H128" s="16">
        <v>0.28939862580773001</v>
      </c>
      <c r="I128" s="16">
        <v>0.26236036826607401</v>
      </c>
      <c r="J128" s="16">
        <v>0.51328537475896796</v>
      </c>
      <c r="K128" s="16">
        <v>0.257831878619389</v>
      </c>
      <c r="L128" s="16">
        <v>0.17231787307301999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54322</v>
      </c>
      <c r="D129" s="8">
        <v>19066</v>
      </c>
      <c r="E129" s="8">
        <v>147899</v>
      </c>
      <c r="F129" s="8">
        <v>34969</v>
      </c>
      <c r="G129" s="8">
        <v>22900</v>
      </c>
      <c r="H129" s="15">
        <v>7.0330575195402298E-2</v>
      </c>
      <c r="I129" s="15">
        <v>2.3698396697686998E-2</v>
      </c>
      <c r="J129" s="15">
        <v>0.17453310014892701</v>
      </c>
      <c r="K129" s="15">
        <v>4.2940257673472801E-2</v>
      </c>
      <c r="L129" s="15">
        <v>2.7245719507102299E-2</v>
      </c>
      <c r="N129" s="22"/>
      <c r="O129" s="22"/>
      <c r="P129" s="22"/>
      <c r="Q129" s="22"/>
      <c r="R129" s="22"/>
    </row>
    <row r="131" spans="2:18" ht="18" x14ac:dyDescent="0.35">
      <c r="B131" s="19" t="s">
        <v>59</v>
      </c>
    </row>
    <row r="132" spans="2:18" ht="18" x14ac:dyDescent="0.35">
      <c r="B132" s="19" t="s">
        <v>60</v>
      </c>
    </row>
  </sheetData>
  <mergeCells count="17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4F80-BB5E-4C89-97B6-79729CF915F3}">
  <dimension ref="B2:R132"/>
  <sheetViews>
    <sheetView workbookViewId="0">
      <selection activeCell="B3" sqref="B3"/>
    </sheetView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46113</v>
      </c>
    </row>
    <row r="6" spans="2:18" x14ac:dyDescent="0.25">
      <c r="B6" s="20" t="s">
        <v>38</v>
      </c>
      <c r="C6" s="20" t="s">
        <v>4</v>
      </c>
    </row>
    <row r="7" spans="2:18" x14ac:dyDescent="0.25">
      <c r="B7" s="43" t="s">
        <v>26</v>
      </c>
      <c r="C7" s="44" t="s">
        <v>2</v>
      </c>
      <c r="D7" s="44"/>
      <c r="E7" s="44"/>
      <c r="F7" s="44"/>
      <c r="G7" s="44"/>
      <c r="H7" s="44" t="s">
        <v>3</v>
      </c>
      <c r="I7" s="44"/>
      <c r="J7" s="44"/>
      <c r="K7" s="44"/>
      <c r="L7" s="44"/>
    </row>
    <row r="8" spans="2:18" ht="15.75" x14ac:dyDescent="0.3">
      <c r="B8" s="43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91493</v>
      </c>
      <c r="D10" s="11">
        <v>95650</v>
      </c>
      <c r="E10" s="11">
        <v>110735</v>
      </c>
      <c r="F10" s="11">
        <v>109427</v>
      </c>
      <c r="G10" s="11">
        <v>74667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15560</v>
      </c>
      <c r="D11" s="8">
        <v>19915</v>
      </c>
      <c r="E11" s="8">
        <v>53453</v>
      </c>
      <c r="F11" s="8">
        <v>24969</v>
      </c>
      <c r="G11" s="8">
        <v>16177</v>
      </c>
      <c r="H11" s="15">
        <v>0.170067655449051</v>
      </c>
      <c r="I11" s="15">
        <v>0.208207004704652</v>
      </c>
      <c r="J11" s="15">
        <v>0.48271097665598001</v>
      </c>
      <c r="K11" s="15">
        <v>0.22817951693823299</v>
      </c>
      <c r="L11" s="15">
        <v>0.216655283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15560</v>
      </c>
      <c r="D12" s="11">
        <v>19915</v>
      </c>
      <c r="E12" s="11">
        <v>47030</v>
      </c>
      <c r="F12" s="11">
        <v>22818</v>
      </c>
      <c r="G12" s="11">
        <v>15545</v>
      </c>
      <c r="H12" s="16">
        <v>0.170067655449051</v>
      </c>
      <c r="I12" s="16">
        <v>0.208207004704652</v>
      </c>
      <c r="J12" s="16">
        <v>0.42470763534564498</v>
      </c>
      <c r="K12" s="16">
        <v>0.20852257669496599</v>
      </c>
      <c r="L12" s="16">
        <v>0.208191035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0</v>
      </c>
      <c r="D13" s="8">
        <v>0</v>
      </c>
      <c r="E13" s="8">
        <v>6423</v>
      </c>
      <c r="F13" s="8">
        <v>2151</v>
      </c>
      <c r="G13" s="8">
        <v>632</v>
      </c>
      <c r="H13" s="15">
        <v>0</v>
      </c>
      <c r="I13" s="15">
        <v>0</v>
      </c>
      <c r="J13" s="15">
        <v>5.80033413103355E-2</v>
      </c>
      <c r="K13" s="15">
        <v>1.9656940243267199E-2</v>
      </c>
      <c r="L13" s="15">
        <v>8.4642480000000006E-3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37910</v>
      </c>
      <c r="D14" s="11">
        <v>29621</v>
      </c>
      <c r="E14" s="11">
        <v>14557</v>
      </c>
      <c r="F14" s="11">
        <v>35200</v>
      </c>
      <c r="G14" s="11">
        <v>25972</v>
      </c>
      <c r="H14" s="16">
        <v>0.414348638693671</v>
      </c>
      <c r="I14" s="16">
        <v>0.30968112911657097</v>
      </c>
      <c r="J14" s="16">
        <v>0.131457985280173</v>
      </c>
      <c r="K14" s="16">
        <v>0.32167563763970503</v>
      </c>
      <c r="L14" s="16">
        <v>0.34783773299999998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9205</v>
      </c>
      <c r="D15" s="8">
        <v>8939</v>
      </c>
      <c r="E15" s="8">
        <v>18519</v>
      </c>
      <c r="F15" s="8">
        <v>14986</v>
      </c>
      <c r="G15" s="8">
        <v>4297</v>
      </c>
      <c r="H15" s="15">
        <v>0.10060878974347801</v>
      </c>
      <c r="I15" s="15">
        <v>9.3455305802404603E-2</v>
      </c>
      <c r="J15" s="15">
        <v>0.16723709757529201</v>
      </c>
      <c r="K15" s="15">
        <v>0.13694974732013099</v>
      </c>
      <c r="L15" s="15">
        <v>5.7548849999999999E-2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28818</v>
      </c>
      <c r="D16" s="11">
        <v>37175</v>
      </c>
      <c r="E16" s="11">
        <v>24206</v>
      </c>
      <c r="F16" s="11">
        <v>34272</v>
      </c>
      <c r="G16" s="11">
        <v>28221</v>
      </c>
      <c r="H16" s="16">
        <v>0.31497491611380102</v>
      </c>
      <c r="I16" s="16">
        <v>0.38865656037637197</v>
      </c>
      <c r="J16" s="16">
        <v>0.21859394048855399</v>
      </c>
      <c r="K16" s="16">
        <v>0.31319509810193102</v>
      </c>
      <c r="L16" s="16">
        <v>0.377958134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53470</v>
      </c>
      <c r="D18" s="11">
        <v>49536</v>
      </c>
      <c r="E18" s="11">
        <v>68010</v>
      </c>
      <c r="F18" s="11">
        <v>60169</v>
      </c>
      <c r="G18" s="11">
        <v>42149</v>
      </c>
      <c r="H18" s="16">
        <v>0.584416294142721</v>
      </c>
      <c r="I18" s="16">
        <v>0.51788813382122301</v>
      </c>
      <c r="J18" s="16">
        <v>0.614168961936154</v>
      </c>
      <c r="K18" s="16">
        <v>0.54985515457793799</v>
      </c>
      <c r="L18" s="16">
        <v>0.56449301600000001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11957</v>
      </c>
      <c r="D19" s="8">
        <v>6240</v>
      </c>
      <c r="E19" s="8">
        <v>12653</v>
      </c>
      <c r="F19" s="8">
        <v>15828</v>
      </c>
      <c r="G19" s="8">
        <v>10888</v>
      </c>
      <c r="H19" s="15">
        <v>0.13068759358639501</v>
      </c>
      <c r="I19" s="15">
        <v>6.5237846314688999E-2</v>
      </c>
      <c r="J19" s="15">
        <v>0.114263782905134</v>
      </c>
      <c r="K19" s="15">
        <v>0.14464437478867201</v>
      </c>
      <c r="L19" s="15">
        <v>0.14582077800000001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12652</v>
      </c>
      <c r="D21" s="8">
        <v>11591</v>
      </c>
      <c r="E21" s="8">
        <v>14061</v>
      </c>
      <c r="F21" s="8">
        <v>14098</v>
      </c>
      <c r="G21" s="8">
        <v>9800</v>
      </c>
      <c r="H21" s="15">
        <v>0.13828380313248001</v>
      </c>
      <c r="I21" s="15">
        <v>0.121181390486147</v>
      </c>
      <c r="J21" s="15">
        <v>0.126978823316928</v>
      </c>
      <c r="K21" s="15">
        <v>0.128834748279675</v>
      </c>
      <c r="L21" s="15">
        <v>0.13124941400000001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16561</v>
      </c>
      <c r="D22" s="11">
        <v>6822</v>
      </c>
      <c r="E22" s="11">
        <v>21307</v>
      </c>
      <c r="F22" s="11">
        <v>31434</v>
      </c>
      <c r="G22" s="11">
        <v>24037</v>
      </c>
      <c r="H22" s="16">
        <v>0.18100838315499501</v>
      </c>
      <c r="I22" s="16">
        <v>7.1322530057501304E-2</v>
      </c>
      <c r="J22" s="16">
        <v>0.19241432248160001</v>
      </c>
      <c r="K22" s="16">
        <v>0.28725999981722999</v>
      </c>
      <c r="L22" s="16">
        <v>0.32192267000000002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36989</v>
      </c>
      <c r="D23" s="8">
        <v>21503</v>
      </c>
      <c r="E23" s="8">
        <v>42349</v>
      </c>
      <c r="F23" s="8">
        <v>40132</v>
      </c>
      <c r="G23" s="8">
        <v>30202</v>
      </c>
      <c r="H23" s="15">
        <v>0.40428229482036898</v>
      </c>
      <c r="I23" s="15">
        <v>0.22480920020909601</v>
      </c>
      <c r="J23" s="15">
        <v>0.38243554431751497</v>
      </c>
      <c r="K23" s="15">
        <v>0.36674678095899599</v>
      </c>
      <c r="L23" s="15">
        <v>0.40448926600000001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15155</v>
      </c>
      <c r="D24" s="11">
        <v>19111</v>
      </c>
      <c r="E24" s="11">
        <v>9735</v>
      </c>
      <c r="F24" s="11">
        <v>14976</v>
      </c>
      <c r="G24" s="11">
        <v>12886</v>
      </c>
      <c r="H24" s="16">
        <v>0.16564108729629601</v>
      </c>
      <c r="I24" s="16">
        <v>0.199801359121798</v>
      </c>
      <c r="J24" s="16">
        <v>8.79125840971689E-2</v>
      </c>
      <c r="K24" s="16">
        <v>0.136858362195802</v>
      </c>
      <c r="L24" s="16">
        <v>0.17257958700000001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2279</v>
      </c>
      <c r="D25" s="8">
        <v>12062</v>
      </c>
      <c r="E25" s="8">
        <v>2180</v>
      </c>
      <c r="F25" s="8">
        <v>6823</v>
      </c>
      <c r="G25" s="8">
        <v>2710</v>
      </c>
      <c r="H25" s="15">
        <v>2.4909009432415599E-2</v>
      </c>
      <c r="I25" s="15">
        <v>0.126105593308939</v>
      </c>
      <c r="J25" s="15">
        <v>1.9686639273942302E-2</v>
      </c>
      <c r="K25" s="15">
        <v>6.2352070329991703E-2</v>
      </c>
      <c r="L25" s="15">
        <v>3.6294481000000003E-2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16704</v>
      </c>
      <c r="D26" s="11">
        <v>7725</v>
      </c>
      <c r="E26" s="11">
        <v>32252</v>
      </c>
      <c r="F26" s="11">
        <v>10233</v>
      </c>
      <c r="G26" s="11">
        <v>8108</v>
      </c>
      <c r="H26" s="16">
        <v>0.18257134425584501</v>
      </c>
      <c r="I26" s="16">
        <v>8.0763199163617405E-2</v>
      </c>
      <c r="J26" s="16">
        <v>0.29125389443265498</v>
      </c>
      <c r="K26" s="16">
        <v>9.35143977263381E-2</v>
      </c>
      <c r="L26" s="16">
        <v>0.108588801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24765</v>
      </c>
      <c r="D28" s="11">
        <v>28854</v>
      </c>
      <c r="E28" s="11">
        <v>71972</v>
      </c>
      <c r="F28" s="11">
        <v>39955</v>
      </c>
      <c r="G28" s="11">
        <v>20474</v>
      </c>
      <c r="H28" s="16">
        <v>0.27067644519252798</v>
      </c>
      <c r="I28" s="16">
        <v>0.301662310507057</v>
      </c>
      <c r="J28" s="16">
        <v>0.64994807423127299</v>
      </c>
      <c r="K28" s="16">
        <v>0.36512926425836401</v>
      </c>
      <c r="L28" s="16">
        <v>0.27420413300000002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0</v>
      </c>
      <c r="D29" s="8">
        <v>855</v>
      </c>
      <c r="E29" s="8">
        <v>36523</v>
      </c>
      <c r="F29" s="8">
        <v>4756</v>
      </c>
      <c r="G29" s="8">
        <v>1819</v>
      </c>
      <c r="H29" s="15">
        <v>0</v>
      </c>
      <c r="I29" s="15">
        <v>8.9388395190799792E-3</v>
      </c>
      <c r="J29" s="15">
        <v>0.32982345238632799</v>
      </c>
      <c r="K29" s="15">
        <v>4.3462765131091999E-2</v>
      </c>
      <c r="L29" s="15">
        <v>2.4361497999999999E-2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3" t="s">
        <v>26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3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46107</v>
      </c>
      <c r="D35" s="11">
        <v>46575</v>
      </c>
      <c r="E35" s="11">
        <v>54885</v>
      </c>
      <c r="F35" s="11">
        <v>56475</v>
      </c>
      <c r="G35" s="11">
        <v>38653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5658</v>
      </c>
      <c r="D36" s="8">
        <v>8976</v>
      </c>
      <c r="E36" s="8">
        <v>24150</v>
      </c>
      <c r="F36" s="8">
        <v>13190</v>
      </c>
      <c r="G36" s="8">
        <v>7806</v>
      </c>
      <c r="H36" s="15">
        <v>0.122714555273603</v>
      </c>
      <c r="I36" s="15">
        <v>0.19272141706924301</v>
      </c>
      <c r="J36" s="15">
        <v>0.44001093194862001</v>
      </c>
      <c r="K36" s="15">
        <v>0.23355467020805701</v>
      </c>
      <c r="L36" s="15">
        <v>0.20195068946782899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5658</v>
      </c>
      <c r="D37" s="11">
        <v>8976</v>
      </c>
      <c r="E37" s="11">
        <v>20218</v>
      </c>
      <c r="F37" s="11">
        <v>12014</v>
      </c>
      <c r="G37" s="11">
        <v>7508</v>
      </c>
      <c r="H37" s="16">
        <v>0.122714555273603</v>
      </c>
      <c r="I37" s="16">
        <v>0.19272141706924301</v>
      </c>
      <c r="J37" s="16">
        <v>0.36837022865992503</v>
      </c>
      <c r="K37" s="16">
        <v>0.212731297034086</v>
      </c>
      <c r="L37" s="16">
        <v>0.19424106796367699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0</v>
      </c>
      <c r="D38" s="8">
        <v>0</v>
      </c>
      <c r="E38" s="8">
        <v>3932</v>
      </c>
      <c r="F38" s="8">
        <v>1176</v>
      </c>
      <c r="G38" s="8">
        <v>298</v>
      </c>
      <c r="H38" s="15">
        <v>0</v>
      </c>
      <c r="I38" s="15">
        <v>0</v>
      </c>
      <c r="J38" s="15">
        <v>7.1640703288694499E-2</v>
      </c>
      <c r="K38" s="15">
        <v>2.0823373173970799E-2</v>
      </c>
      <c r="L38" s="15">
        <v>7.70962150415233E-3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19707</v>
      </c>
      <c r="D39" s="11">
        <v>14347</v>
      </c>
      <c r="E39" s="11">
        <v>6340</v>
      </c>
      <c r="F39" s="11">
        <v>19143</v>
      </c>
      <c r="G39" s="11">
        <v>13449</v>
      </c>
      <c r="H39" s="16">
        <v>0.42741883011256399</v>
      </c>
      <c r="I39" s="16">
        <v>0.30804079441760601</v>
      </c>
      <c r="J39" s="16">
        <v>0.115514257082992</v>
      </c>
      <c r="K39" s="16">
        <v>0.33896414342629499</v>
      </c>
      <c r="L39" s="16">
        <v>0.34794194499780101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5230</v>
      </c>
      <c r="D40" s="8">
        <v>4612</v>
      </c>
      <c r="E40" s="8">
        <v>11388</v>
      </c>
      <c r="F40" s="8">
        <v>6988</v>
      </c>
      <c r="G40" s="8">
        <v>2442</v>
      </c>
      <c r="H40" s="15">
        <v>0.113431799943609</v>
      </c>
      <c r="I40" s="15">
        <v>9.90230810520666E-2</v>
      </c>
      <c r="J40" s="15">
        <v>0.207488384804591</v>
      </c>
      <c r="K40" s="15">
        <v>0.12373616644533</v>
      </c>
      <c r="L40" s="15">
        <v>6.3177502393087198E-2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15512</v>
      </c>
      <c r="D41" s="11">
        <v>18640</v>
      </c>
      <c r="E41" s="11">
        <v>13007</v>
      </c>
      <c r="F41" s="11">
        <v>17154</v>
      </c>
      <c r="G41" s="11">
        <v>14956</v>
      </c>
      <c r="H41" s="16">
        <v>0.33643481467022401</v>
      </c>
      <c r="I41" s="16">
        <v>0.40021470746108401</v>
      </c>
      <c r="J41" s="16">
        <v>0.236986426163797</v>
      </c>
      <c r="K41" s="16">
        <v>0.30374501992031899</v>
      </c>
      <c r="L41" s="16">
        <v>0.38692986314128303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25365</v>
      </c>
      <c r="D43" s="11">
        <v>23323</v>
      </c>
      <c r="E43" s="11">
        <v>30490</v>
      </c>
      <c r="F43" s="11">
        <v>32333</v>
      </c>
      <c r="G43" s="11">
        <v>21255</v>
      </c>
      <c r="H43" s="16">
        <v>0.55013338538616696</v>
      </c>
      <c r="I43" s="16">
        <v>0.50076221148684896</v>
      </c>
      <c r="J43" s="16">
        <v>0.55552518903161197</v>
      </c>
      <c r="K43" s="16">
        <v>0.57251881363435098</v>
      </c>
      <c r="L43" s="16">
        <v>0.54989263446562997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7145</v>
      </c>
      <c r="D44" s="8">
        <v>2835</v>
      </c>
      <c r="E44" s="8">
        <v>6290</v>
      </c>
      <c r="F44" s="8">
        <v>8986</v>
      </c>
      <c r="G44" s="8">
        <v>6030</v>
      </c>
      <c r="H44" s="15">
        <v>0.15496562344112599</v>
      </c>
      <c r="I44" s="15">
        <v>6.08695652173913E-2</v>
      </c>
      <c r="J44" s="15">
        <v>0.114603261364672</v>
      </c>
      <c r="K44" s="15">
        <v>0.15911465250110701</v>
      </c>
      <c r="L44" s="15">
        <v>0.15600341500012899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7005</v>
      </c>
      <c r="D46" s="8">
        <v>4332</v>
      </c>
      <c r="E46" s="8">
        <v>6253</v>
      </c>
      <c r="F46" s="8">
        <v>6765</v>
      </c>
      <c r="G46" s="8">
        <v>4738</v>
      </c>
      <c r="H46" s="15">
        <v>0.15192920814626801</v>
      </c>
      <c r="I46" s="15">
        <v>9.3011272141706902E-2</v>
      </c>
      <c r="J46" s="15">
        <v>0.113929124533115</v>
      </c>
      <c r="K46" s="15">
        <v>0.119787516600266</v>
      </c>
      <c r="L46" s="15">
        <v>0.122577807673402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9811</v>
      </c>
      <c r="D47" s="11">
        <v>3377</v>
      </c>
      <c r="E47" s="11">
        <v>11822</v>
      </c>
      <c r="F47" s="11">
        <v>18221</v>
      </c>
      <c r="G47" s="11">
        <v>12839</v>
      </c>
      <c r="H47" s="16">
        <v>0.21278764612748599</v>
      </c>
      <c r="I47" s="16">
        <v>7.2506709608158901E-2</v>
      </c>
      <c r="J47" s="16">
        <v>0.21539582763960999</v>
      </c>
      <c r="K47" s="16">
        <v>0.32263833554670202</v>
      </c>
      <c r="L47" s="16">
        <v>0.33216050500608002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18356</v>
      </c>
      <c r="D48" s="8">
        <v>10287</v>
      </c>
      <c r="E48" s="8">
        <v>18255</v>
      </c>
      <c r="F48" s="8">
        <v>22177</v>
      </c>
      <c r="G48" s="8">
        <v>15334</v>
      </c>
      <c r="H48" s="15">
        <v>0.39811742251718801</v>
      </c>
      <c r="I48" s="15">
        <v>0.22086956521739101</v>
      </c>
      <c r="J48" s="15">
        <v>0.33260453675867702</v>
      </c>
      <c r="K48" s="15">
        <v>0.39268702965914098</v>
      </c>
      <c r="L48" s="15">
        <v>0.39670918169352998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5857</v>
      </c>
      <c r="D49" s="11">
        <v>9591</v>
      </c>
      <c r="E49" s="11">
        <v>3810</v>
      </c>
      <c r="F49" s="11">
        <v>9284</v>
      </c>
      <c r="G49" s="11">
        <v>6592</v>
      </c>
      <c r="H49" s="16">
        <v>0.127030602728436</v>
      </c>
      <c r="I49" s="16">
        <v>0.20592592592592601</v>
      </c>
      <c r="J49" s="16">
        <v>6.9417873735993396E-2</v>
      </c>
      <c r="K49" s="16">
        <v>0.164391323594511</v>
      </c>
      <c r="L49" s="16">
        <v>0.17054303676299401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660</v>
      </c>
      <c r="D50" s="8">
        <v>5663</v>
      </c>
      <c r="E50" s="8">
        <v>1456</v>
      </c>
      <c r="F50" s="8">
        <v>3193</v>
      </c>
      <c r="G50" s="8">
        <v>1355</v>
      </c>
      <c r="H50" s="15">
        <v>1.43145292471859E-2</v>
      </c>
      <c r="I50" s="15">
        <v>0.121588835212024</v>
      </c>
      <c r="J50" s="15">
        <v>2.6528195317482E-2</v>
      </c>
      <c r="K50" s="15">
        <v>5.6538291279327101E-2</v>
      </c>
      <c r="L50" s="15">
        <v>3.5055493752101999E-2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8102</v>
      </c>
      <c r="D51" s="11">
        <v>3445</v>
      </c>
      <c r="E51" s="11">
        <v>14321</v>
      </c>
      <c r="F51" s="11">
        <v>5336</v>
      </c>
      <c r="G51" s="11">
        <v>3738</v>
      </c>
      <c r="H51" s="16">
        <v>0.175721690849546</v>
      </c>
      <c r="I51" s="16">
        <v>7.3966720343531897E-2</v>
      </c>
      <c r="J51" s="16">
        <v>0.26092739364125001</v>
      </c>
      <c r="K51" s="16">
        <v>9.4484285081894603E-2</v>
      </c>
      <c r="L51" s="16">
        <v>9.6706594572219501E-2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10888</v>
      </c>
      <c r="D53" s="11">
        <v>13588</v>
      </c>
      <c r="E53" s="11">
        <v>35538</v>
      </c>
      <c r="F53" s="11">
        <v>20178</v>
      </c>
      <c r="G53" s="11">
        <v>10248</v>
      </c>
      <c r="H53" s="16">
        <v>0.236146355217212</v>
      </c>
      <c r="I53" s="16">
        <v>0.29174449812130998</v>
      </c>
      <c r="J53" s="16">
        <v>0.64749931675321104</v>
      </c>
      <c r="K53" s="16">
        <v>0.35729083665338601</v>
      </c>
      <c r="L53" s="16">
        <v>0.26512819186091602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0</v>
      </c>
      <c r="D54" s="8">
        <v>285</v>
      </c>
      <c r="E54" s="8">
        <v>16697</v>
      </c>
      <c r="F54" s="8">
        <v>2326</v>
      </c>
      <c r="G54" s="8">
        <v>817</v>
      </c>
      <c r="H54" s="15">
        <v>0</v>
      </c>
      <c r="I54" s="15">
        <v>6.1191626409017701E-3</v>
      </c>
      <c r="J54" s="15">
        <v>0.304217910175822</v>
      </c>
      <c r="K54" s="15">
        <v>4.1186365648517E-2</v>
      </c>
      <c r="L54" s="15">
        <v>2.1136781103666E-2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3" t="s">
        <v>26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3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45386</v>
      </c>
      <c r="D60" s="11">
        <v>49075</v>
      </c>
      <c r="E60" s="11">
        <v>55850</v>
      </c>
      <c r="F60" s="11">
        <v>52952</v>
      </c>
      <c r="G60" s="11">
        <v>36014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9902</v>
      </c>
      <c r="D61" s="8">
        <v>10939</v>
      </c>
      <c r="E61" s="8">
        <v>29303</v>
      </c>
      <c r="F61" s="8">
        <v>11779</v>
      </c>
      <c r="G61" s="8">
        <v>8371</v>
      </c>
      <c r="H61" s="15">
        <v>0.218173004891376</v>
      </c>
      <c r="I61" s="15">
        <v>0.222903718797759</v>
      </c>
      <c r="J61" s="15">
        <v>0.52467323187108295</v>
      </c>
      <c r="K61" s="15">
        <v>0.22244674422118099</v>
      </c>
      <c r="L61" s="15">
        <v>0.23243738546121001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9902</v>
      </c>
      <c r="D62" s="11">
        <v>10939</v>
      </c>
      <c r="E62" s="11">
        <v>26812</v>
      </c>
      <c r="F62" s="11">
        <v>10804</v>
      </c>
      <c r="G62" s="11">
        <v>8037</v>
      </c>
      <c r="H62" s="16">
        <v>0.218173004891376</v>
      </c>
      <c r="I62" s="16">
        <v>0.222903718797759</v>
      </c>
      <c r="J62" s="16">
        <v>0.480071620411817</v>
      </c>
      <c r="K62" s="16">
        <v>0.20403384197008601</v>
      </c>
      <c r="L62" s="16">
        <v>0.223163214305548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0</v>
      </c>
      <c r="D63" s="8">
        <v>0</v>
      </c>
      <c r="E63" s="8">
        <v>2491</v>
      </c>
      <c r="F63" s="8">
        <v>975</v>
      </c>
      <c r="G63" s="8">
        <v>334</v>
      </c>
      <c r="H63" s="15">
        <v>0</v>
      </c>
      <c r="I63" s="15">
        <v>0</v>
      </c>
      <c r="J63" s="15">
        <v>4.4601611459265902E-2</v>
      </c>
      <c r="K63" s="15">
        <v>1.8412902251095299E-2</v>
      </c>
      <c r="L63" s="15">
        <v>9.2741711556616896E-3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18203</v>
      </c>
      <c r="D64" s="11">
        <v>15274</v>
      </c>
      <c r="E64" s="11">
        <v>8217</v>
      </c>
      <c r="F64" s="11">
        <v>16057</v>
      </c>
      <c r="G64" s="11">
        <v>12523</v>
      </c>
      <c r="H64" s="16">
        <v>0.40107081478870099</v>
      </c>
      <c r="I64" s="16">
        <v>0.31123790117167599</v>
      </c>
      <c r="J64" s="16">
        <v>0.147126230975828</v>
      </c>
      <c r="K64" s="16">
        <v>0.30323689379060298</v>
      </c>
      <c r="L64" s="16">
        <v>0.34772588437829699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3975</v>
      </c>
      <c r="D65" s="8">
        <v>4327</v>
      </c>
      <c r="E65" s="8">
        <v>7131</v>
      </c>
      <c r="F65" s="8">
        <v>7998</v>
      </c>
      <c r="G65" s="8">
        <v>1855</v>
      </c>
      <c r="H65" s="15">
        <v>8.7582073767241003E-2</v>
      </c>
      <c r="I65" s="15">
        <v>8.8171166581762606E-2</v>
      </c>
      <c r="J65" s="15">
        <v>0.127681289167413</v>
      </c>
      <c r="K65" s="15">
        <v>0.151042453542831</v>
      </c>
      <c r="L65" s="15">
        <v>5.15077469872827E-2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13306</v>
      </c>
      <c r="D66" s="11">
        <v>18535</v>
      </c>
      <c r="E66" s="11">
        <v>11199</v>
      </c>
      <c r="F66" s="11">
        <v>17118</v>
      </c>
      <c r="G66" s="11">
        <v>13265</v>
      </c>
      <c r="H66" s="16">
        <v>0.293174106552681</v>
      </c>
      <c r="I66" s="16">
        <v>0.37768721344880302</v>
      </c>
      <c r="J66" s="16">
        <v>0.200519247985676</v>
      </c>
      <c r="K66" s="16">
        <v>0.32327390844538501</v>
      </c>
      <c r="L66" s="16">
        <v>0.36832898317321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28105</v>
      </c>
      <c r="D68" s="11">
        <v>26213</v>
      </c>
      <c r="E68" s="11">
        <v>37520</v>
      </c>
      <c r="F68" s="11">
        <v>27836</v>
      </c>
      <c r="G68" s="11">
        <v>20894</v>
      </c>
      <c r="H68" s="16">
        <v>0.61924381968007802</v>
      </c>
      <c r="I68" s="16">
        <v>0.53414161996943499</v>
      </c>
      <c r="J68" s="16">
        <v>0.67179946284691106</v>
      </c>
      <c r="K68" s="16">
        <v>0.52568363801178397</v>
      </c>
      <c r="L68" s="16">
        <v>0.58016326983950695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4812</v>
      </c>
      <c r="D69" s="8">
        <v>3405</v>
      </c>
      <c r="E69" s="8">
        <v>6363</v>
      </c>
      <c r="F69" s="8">
        <v>6842</v>
      </c>
      <c r="G69" s="8">
        <v>4858</v>
      </c>
      <c r="H69" s="15">
        <v>0.106023884017098</v>
      </c>
      <c r="I69" s="15">
        <v>6.9383596535914402E-2</v>
      </c>
      <c r="J69" s="15">
        <v>0.113930170098478</v>
      </c>
      <c r="K69" s="15">
        <v>0.12921136123281499</v>
      </c>
      <c r="L69" s="15">
        <v>0.13489198644971401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5647</v>
      </c>
      <c r="D71" s="8">
        <v>7259</v>
      </c>
      <c r="E71" s="8">
        <v>7808</v>
      </c>
      <c r="F71" s="8">
        <v>7333</v>
      </c>
      <c r="G71" s="8">
        <v>5062</v>
      </c>
      <c r="H71" s="15">
        <v>0.124421627814745</v>
      </c>
      <c r="I71" s="15">
        <v>0.14791645440652099</v>
      </c>
      <c r="J71" s="15">
        <v>0.139803043867502</v>
      </c>
      <c r="K71" s="15">
        <v>0.13848390995618701</v>
      </c>
      <c r="L71" s="15">
        <v>0.14055645026933999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6750</v>
      </c>
      <c r="D72" s="11">
        <v>3445</v>
      </c>
      <c r="E72" s="11">
        <v>9485</v>
      </c>
      <c r="F72" s="11">
        <v>13213</v>
      </c>
      <c r="G72" s="11">
        <v>11198</v>
      </c>
      <c r="H72" s="16">
        <v>0.14872427620852199</v>
      </c>
      <c r="I72" s="16">
        <v>7.0198675496688706E-2</v>
      </c>
      <c r="J72" s="16">
        <v>0.169829901521934</v>
      </c>
      <c r="K72" s="16">
        <v>0.249527874301254</v>
      </c>
      <c r="L72" s="16">
        <v>0.31093463653023801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18633</v>
      </c>
      <c r="D73" s="8">
        <v>11216</v>
      </c>
      <c r="E73" s="8">
        <v>24094</v>
      </c>
      <c r="F73" s="8">
        <v>17955</v>
      </c>
      <c r="G73" s="8">
        <v>14868</v>
      </c>
      <c r="H73" s="15">
        <v>0.41054510201383698</v>
      </c>
      <c r="I73" s="15">
        <v>0.228548140601121</v>
      </c>
      <c r="J73" s="15">
        <v>0.43140555058191599</v>
      </c>
      <c r="K73" s="15">
        <v>0.33908067683940202</v>
      </c>
      <c r="L73" s="15">
        <v>0.41283945132448502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9298</v>
      </c>
      <c r="D74" s="11">
        <v>9520</v>
      </c>
      <c r="E74" s="11">
        <v>5925</v>
      </c>
      <c r="F74" s="11">
        <v>5692</v>
      </c>
      <c r="G74" s="11">
        <v>6294</v>
      </c>
      <c r="H74" s="16">
        <v>0.20486493632397701</v>
      </c>
      <c r="I74" s="16">
        <v>0.19398879266428901</v>
      </c>
      <c r="J74" s="16">
        <v>0.10608773500447601</v>
      </c>
      <c r="K74" s="16">
        <v>0.107493579090497</v>
      </c>
      <c r="L74" s="16">
        <v>0.17476536902315801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1619</v>
      </c>
      <c r="D75" s="8">
        <v>6399</v>
      </c>
      <c r="E75" s="8">
        <v>724</v>
      </c>
      <c r="F75" s="8">
        <v>3630</v>
      </c>
      <c r="G75" s="8">
        <v>1355</v>
      </c>
      <c r="H75" s="15">
        <v>3.5671793063940402E-2</v>
      </c>
      <c r="I75" s="15">
        <v>0.13039225674987301</v>
      </c>
      <c r="J75" s="15">
        <v>1.29632945389436E-2</v>
      </c>
      <c r="K75" s="15">
        <v>6.8552651457924205E-2</v>
      </c>
      <c r="L75" s="15">
        <v>3.7624257233298201E-2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8602</v>
      </c>
      <c r="D76" s="11">
        <v>4280</v>
      </c>
      <c r="E76" s="11">
        <v>17931</v>
      </c>
      <c r="F76" s="11">
        <v>4897</v>
      </c>
      <c r="G76" s="11">
        <v>4370</v>
      </c>
      <c r="H76" s="16">
        <v>0.18952981095492</v>
      </c>
      <c r="I76" s="16">
        <v>8.7213448802852797E-2</v>
      </c>
      <c r="J76" s="16">
        <v>0.321056401074306</v>
      </c>
      <c r="K76" s="16">
        <v>9.2479981870373207E-2</v>
      </c>
      <c r="L76" s="16">
        <v>0.12134170044982499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13877</v>
      </c>
      <c r="D78" s="11">
        <v>15266</v>
      </c>
      <c r="E78" s="11">
        <v>36434</v>
      </c>
      <c r="F78" s="11">
        <v>19777</v>
      </c>
      <c r="G78" s="11">
        <v>10226</v>
      </c>
      <c r="H78" s="16">
        <v>0.30575507865861701</v>
      </c>
      <c r="I78" s="16">
        <v>0.31107488537952099</v>
      </c>
      <c r="J78" s="16">
        <v>0.652354521038496</v>
      </c>
      <c r="K78" s="16">
        <v>0.37348919776401301</v>
      </c>
      <c r="L78" s="16">
        <v>0.28394513244849201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0</v>
      </c>
      <c r="D79" s="8">
        <v>570</v>
      </c>
      <c r="E79" s="8">
        <v>19826</v>
      </c>
      <c r="F79" s="8">
        <v>2430</v>
      </c>
      <c r="G79" s="8">
        <v>1002</v>
      </c>
      <c r="H79" s="15">
        <v>0</v>
      </c>
      <c r="I79" s="15">
        <v>1.16148751910341E-2</v>
      </c>
      <c r="J79" s="15">
        <v>0.35498657117278398</v>
      </c>
      <c r="K79" s="15">
        <v>4.5890617918114503E-2</v>
      </c>
      <c r="L79" s="15">
        <v>2.78225134669851E-2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3" t="s">
        <v>26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3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11572</v>
      </c>
      <c r="D85" s="11">
        <v>8260</v>
      </c>
      <c r="E85" s="11">
        <v>10754</v>
      </c>
      <c r="F85" s="11">
        <v>11852</v>
      </c>
      <c r="G85" s="11">
        <v>5931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3364</v>
      </c>
      <c r="D86" s="8">
        <v>1729</v>
      </c>
      <c r="E86" s="8">
        <v>5516</v>
      </c>
      <c r="F86" s="8">
        <v>2980</v>
      </c>
      <c r="G86" s="8">
        <v>1626</v>
      </c>
      <c r="H86" s="15">
        <v>0.29070169374351901</v>
      </c>
      <c r="I86" s="15">
        <v>0.209322033898305</v>
      </c>
      <c r="J86" s="15">
        <v>0.51292542309838196</v>
      </c>
      <c r="K86" s="15">
        <v>0.25143435707053702</v>
      </c>
      <c r="L86" s="15">
        <v>0.27415275670207401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3364</v>
      </c>
      <c r="D87" s="11">
        <v>1729</v>
      </c>
      <c r="E87" s="11">
        <v>4800</v>
      </c>
      <c r="F87" s="11">
        <v>2402</v>
      </c>
      <c r="G87" s="11">
        <v>1626</v>
      </c>
      <c r="H87" s="16">
        <v>0.29070169374351901</v>
      </c>
      <c r="I87" s="16">
        <v>0.209322033898305</v>
      </c>
      <c r="J87" s="16">
        <v>0.44634554584340702</v>
      </c>
      <c r="K87" s="16">
        <v>0.20266621667229201</v>
      </c>
      <c r="L87" s="16">
        <v>0.27415275670207401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0</v>
      </c>
      <c r="D88" s="8">
        <v>0</v>
      </c>
      <c r="E88" s="8">
        <v>716</v>
      </c>
      <c r="F88" s="8">
        <v>578</v>
      </c>
      <c r="G88" s="8">
        <v>0</v>
      </c>
      <c r="H88" s="15">
        <v>0</v>
      </c>
      <c r="I88" s="15">
        <v>0</v>
      </c>
      <c r="J88" s="15">
        <v>6.6579877254974898E-2</v>
      </c>
      <c r="K88" s="15">
        <v>4.8768140398245001E-2</v>
      </c>
      <c r="L88" s="15">
        <v>0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5546</v>
      </c>
      <c r="D89" s="11">
        <v>3629</v>
      </c>
      <c r="E89" s="11">
        <v>2480</v>
      </c>
      <c r="F89" s="11">
        <v>4931</v>
      </c>
      <c r="G89" s="11">
        <v>1695</v>
      </c>
      <c r="H89" s="16">
        <v>0.47926028344279298</v>
      </c>
      <c r="I89" s="16">
        <v>0.43934624697336599</v>
      </c>
      <c r="J89" s="16">
        <v>0.230611865352427</v>
      </c>
      <c r="K89" s="16">
        <v>0.41604792440094501</v>
      </c>
      <c r="L89" s="16">
        <v>0.28578654527061198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912</v>
      </c>
      <c r="D90" s="8">
        <v>517</v>
      </c>
      <c r="E90" s="8">
        <v>701</v>
      </c>
      <c r="F90" s="8">
        <v>2518</v>
      </c>
      <c r="G90" s="8">
        <v>542</v>
      </c>
      <c r="H90" s="15">
        <v>7.8810922917386797E-2</v>
      </c>
      <c r="I90" s="15">
        <v>6.2590799031477004E-2</v>
      </c>
      <c r="J90" s="15">
        <v>6.5185047424214201E-2</v>
      </c>
      <c r="K90" s="15">
        <v>0.21245359433007099</v>
      </c>
      <c r="L90" s="15">
        <v>9.1384252234024604E-2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1750</v>
      </c>
      <c r="D91" s="11">
        <v>2385</v>
      </c>
      <c r="E91" s="11">
        <v>2057</v>
      </c>
      <c r="F91" s="11">
        <v>1423</v>
      </c>
      <c r="G91" s="11">
        <v>2068</v>
      </c>
      <c r="H91" s="16">
        <v>0.15122709989630101</v>
      </c>
      <c r="I91" s="16">
        <v>0.28874092009685198</v>
      </c>
      <c r="J91" s="16">
        <v>0.19127766412497699</v>
      </c>
      <c r="K91" s="16">
        <v>0.120064124198448</v>
      </c>
      <c r="L91" s="16">
        <v>0.34867644579328999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8910</v>
      </c>
      <c r="D93" s="11">
        <v>5358</v>
      </c>
      <c r="E93" s="11">
        <v>7996</v>
      </c>
      <c r="F93" s="11">
        <v>7911</v>
      </c>
      <c r="G93" s="11">
        <v>3321</v>
      </c>
      <c r="H93" s="16">
        <v>0.76996197718631199</v>
      </c>
      <c r="I93" s="16">
        <v>0.64866828087167105</v>
      </c>
      <c r="J93" s="16">
        <v>0.74353728845080902</v>
      </c>
      <c r="K93" s="16">
        <v>0.66748228147148203</v>
      </c>
      <c r="L93" s="16">
        <v>0.55993930197268604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2283</v>
      </c>
      <c r="D94" s="8">
        <v>384</v>
      </c>
      <c r="E94" s="8">
        <v>1686</v>
      </c>
      <c r="F94" s="8">
        <v>1972</v>
      </c>
      <c r="G94" s="8">
        <v>2179</v>
      </c>
      <c r="H94" s="15">
        <v>0.197286553750432</v>
      </c>
      <c r="I94" s="15">
        <v>4.6489104116222799E-2</v>
      </c>
      <c r="J94" s="15">
        <v>0.15677887297749701</v>
      </c>
      <c r="K94" s="15">
        <v>0.166385420182248</v>
      </c>
      <c r="L94" s="15">
        <v>0.36739167088180702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5001</v>
      </c>
      <c r="D96" s="8">
        <v>2570</v>
      </c>
      <c r="E96" s="8">
        <v>3574</v>
      </c>
      <c r="F96" s="8">
        <v>3830</v>
      </c>
      <c r="G96" s="8">
        <v>2822</v>
      </c>
      <c r="H96" s="15">
        <v>0.43216384376080202</v>
      </c>
      <c r="I96" s="15">
        <v>0.31113801452784501</v>
      </c>
      <c r="J96" s="15">
        <v>0.33234145434257001</v>
      </c>
      <c r="K96" s="15">
        <v>0.32315221059736798</v>
      </c>
      <c r="L96" s="15">
        <v>0.47580509189006898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2648</v>
      </c>
      <c r="D97" s="11">
        <v>285</v>
      </c>
      <c r="E97" s="11">
        <v>2361</v>
      </c>
      <c r="F97" s="11">
        <v>2847</v>
      </c>
      <c r="G97" s="11">
        <v>1127</v>
      </c>
      <c r="H97" s="16">
        <v>0.228828206014518</v>
      </c>
      <c r="I97" s="16">
        <v>3.45036319612591E-2</v>
      </c>
      <c r="J97" s="16">
        <v>0.219546215361726</v>
      </c>
      <c r="K97" s="16">
        <v>0.24021262234222099</v>
      </c>
      <c r="L97" s="16">
        <v>0.190018546619457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4279</v>
      </c>
      <c r="D98" s="8">
        <v>1762</v>
      </c>
      <c r="E98" s="8">
        <v>4081</v>
      </c>
      <c r="F98" s="8">
        <v>2941</v>
      </c>
      <c r="G98" s="8">
        <v>1127</v>
      </c>
      <c r="H98" s="15">
        <v>0.36977186311787102</v>
      </c>
      <c r="I98" s="15">
        <v>0.21331719128329299</v>
      </c>
      <c r="J98" s="15">
        <v>0.37948670262228001</v>
      </c>
      <c r="K98" s="15">
        <v>0.24814377320283501</v>
      </c>
      <c r="L98" s="15">
        <v>0.190018546619457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2768</v>
      </c>
      <c r="D99" s="11">
        <v>1026</v>
      </c>
      <c r="E99" s="11">
        <v>480</v>
      </c>
      <c r="F99" s="11">
        <v>1565</v>
      </c>
      <c r="G99" s="11">
        <v>1551</v>
      </c>
      <c r="H99" s="16">
        <v>0.23919806429312099</v>
      </c>
      <c r="I99" s="16">
        <v>0.124213075060533</v>
      </c>
      <c r="J99" s="16">
        <v>4.4634554584340701E-2</v>
      </c>
      <c r="K99" s="16">
        <v>0.13204522443469499</v>
      </c>
      <c r="L99" s="16">
        <v>0.26150733434496698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361</v>
      </c>
      <c r="D100" s="8">
        <v>1556</v>
      </c>
      <c r="E100" s="8">
        <v>236</v>
      </c>
      <c r="F100" s="8">
        <v>1379</v>
      </c>
      <c r="G100" s="8">
        <v>813</v>
      </c>
      <c r="H100" s="15">
        <v>3.11959903214656E-2</v>
      </c>
      <c r="I100" s="15">
        <v>0.18837772397094399</v>
      </c>
      <c r="J100" s="15">
        <v>2.1945322670634201E-2</v>
      </c>
      <c r="K100" s="15">
        <v>0.116351670604117</v>
      </c>
      <c r="L100" s="15">
        <v>0.137076378351037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1661</v>
      </c>
      <c r="D101" s="11">
        <v>497</v>
      </c>
      <c r="E101" s="11">
        <v>3696</v>
      </c>
      <c r="F101" s="11">
        <v>1802</v>
      </c>
      <c r="G101" s="11">
        <v>1115</v>
      </c>
      <c r="H101" s="16">
        <v>0.143536121673004</v>
      </c>
      <c r="I101" s="16">
        <v>6.0169491525423703E-2</v>
      </c>
      <c r="J101" s="16">
        <v>0.343686070299424</v>
      </c>
      <c r="K101" s="16">
        <v>0.15204184947688201</v>
      </c>
      <c r="L101" s="16">
        <v>0.18799527904232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4276</v>
      </c>
      <c r="D103" s="11">
        <v>2246</v>
      </c>
      <c r="E103" s="11">
        <v>6217</v>
      </c>
      <c r="F103" s="11">
        <v>5498</v>
      </c>
      <c r="G103" s="11">
        <v>2168</v>
      </c>
      <c r="H103" s="16">
        <v>0.36951261666090601</v>
      </c>
      <c r="I103" s="16">
        <v>0.27191283292978202</v>
      </c>
      <c r="J103" s="16">
        <v>0.57811047052259601</v>
      </c>
      <c r="K103" s="16">
        <v>0.46388795140060801</v>
      </c>
      <c r="L103" s="16">
        <v>0.36553700893609897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0</v>
      </c>
      <c r="D104" s="8">
        <v>285</v>
      </c>
      <c r="E104" s="8">
        <v>3428</v>
      </c>
      <c r="F104" s="8">
        <v>747</v>
      </c>
      <c r="G104" s="8">
        <v>0</v>
      </c>
      <c r="H104" s="15">
        <v>0</v>
      </c>
      <c r="I104" s="15">
        <v>3.45036319612591E-2</v>
      </c>
      <c r="J104" s="15">
        <v>0.31876511065649998</v>
      </c>
      <c r="K104" s="15">
        <v>6.3027337158285499E-2</v>
      </c>
      <c r="L104" s="15">
        <v>0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3" t="s">
        <v>26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3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79921</v>
      </c>
      <c r="D110" s="11">
        <v>87390</v>
      </c>
      <c r="E110" s="11">
        <v>99981</v>
      </c>
      <c r="F110" s="11">
        <v>97575</v>
      </c>
      <c r="G110" s="11">
        <v>68736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12196</v>
      </c>
      <c r="D111" s="8">
        <v>18186</v>
      </c>
      <c r="E111" s="8">
        <v>47937</v>
      </c>
      <c r="F111" s="8">
        <v>21989</v>
      </c>
      <c r="G111" s="8">
        <v>14551</v>
      </c>
      <c r="H111" s="15">
        <v>0.15260069318451999</v>
      </c>
      <c r="I111" s="15">
        <v>0.208101613456917</v>
      </c>
      <c r="J111" s="15">
        <v>0.47946109760854599</v>
      </c>
      <c r="K111" s="15">
        <v>0.225354855239559</v>
      </c>
      <c r="L111" s="15">
        <v>0.21169401769087501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12196</v>
      </c>
      <c r="D112" s="11">
        <v>18186</v>
      </c>
      <c r="E112" s="11">
        <v>42230</v>
      </c>
      <c r="F112" s="11">
        <v>20416</v>
      </c>
      <c r="G112" s="11">
        <v>13919</v>
      </c>
      <c r="H112" s="16">
        <v>0.15260069318451999</v>
      </c>
      <c r="I112" s="16">
        <v>0.208101613456917</v>
      </c>
      <c r="J112" s="16">
        <v>0.42238025224792702</v>
      </c>
      <c r="K112" s="16">
        <v>0.209233922623623</v>
      </c>
      <c r="L112" s="16">
        <v>0.20249941806331501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0</v>
      </c>
      <c r="D113" s="8">
        <v>0</v>
      </c>
      <c r="E113" s="8">
        <v>5707</v>
      </c>
      <c r="F113" s="8">
        <v>1573</v>
      </c>
      <c r="G113" s="8">
        <v>632</v>
      </c>
      <c r="H113" s="15">
        <v>0</v>
      </c>
      <c r="I113" s="15">
        <v>0</v>
      </c>
      <c r="J113" s="15">
        <v>5.7080845360618498E-2</v>
      </c>
      <c r="K113" s="15">
        <v>1.6120932615936501E-2</v>
      </c>
      <c r="L113" s="15">
        <v>9.1945996275605204E-3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32364</v>
      </c>
      <c r="D114" s="11">
        <v>25992</v>
      </c>
      <c r="E114" s="11">
        <v>12077</v>
      </c>
      <c r="F114" s="11">
        <v>30269</v>
      </c>
      <c r="G114" s="11">
        <v>24277</v>
      </c>
      <c r="H114" s="16">
        <v>0.40494988801441401</v>
      </c>
      <c r="I114" s="16">
        <v>0.29742533470648802</v>
      </c>
      <c r="J114" s="16">
        <v>0.12079295066062599</v>
      </c>
      <c r="K114" s="16">
        <v>0.31021265693056599</v>
      </c>
      <c r="L114" s="16">
        <v>0.353191922718808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8293</v>
      </c>
      <c r="D115" s="8">
        <v>8422</v>
      </c>
      <c r="E115" s="8">
        <v>17818</v>
      </c>
      <c r="F115" s="8">
        <v>12468</v>
      </c>
      <c r="G115" s="8">
        <v>3755</v>
      </c>
      <c r="H115" s="15">
        <v>0.103764967905807</v>
      </c>
      <c r="I115" s="15">
        <v>9.6372582675363305E-2</v>
      </c>
      <c r="J115" s="15">
        <v>0.17821386063351999</v>
      </c>
      <c r="K115" s="15">
        <v>0.12777863182167601</v>
      </c>
      <c r="L115" s="15">
        <v>5.4629306331471103E-2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27068</v>
      </c>
      <c r="D116" s="11">
        <v>34790</v>
      </c>
      <c r="E116" s="11">
        <v>22149</v>
      </c>
      <c r="F116" s="11">
        <v>32849</v>
      </c>
      <c r="G116" s="11">
        <v>26153</v>
      </c>
      <c r="H116" s="16">
        <v>0.338684450895259</v>
      </c>
      <c r="I116" s="16">
        <v>0.39810046916123099</v>
      </c>
      <c r="J116" s="16">
        <v>0.22153209109730801</v>
      </c>
      <c r="K116" s="16">
        <v>0.33665385600819903</v>
      </c>
      <c r="L116" s="16">
        <v>0.38048475325884601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44560</v>
      </c>
      <c r="D118" s="11">
        <v>44178</v>
      </c>
      <c r="E118" s="11">
        <v>60014</v>
      </c>
      <c r="F118" s="11">
        <v>52258</v>
      </c>
      <c r="G118" s="11">
        <v>38828</v>
      </c>
      <c r="H118" s="16">
        <v>0.55755058119893397</v>
      </c>
      <c r="I118" s="16">
        <v>0.50552694816340504</v>
      </c>
      <c r="J118" s="16">
        <v>0.60025404826917095</v>
      </c>
      <c r="K118" s="16">
        <v>0.53556751217012599</v>
      </c>
      <c r="L118" s="16">
        <v>0.56488594040968299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9674</v>
      </c>
      <c r="D119" s="8">
        <v>5856</v>
      </c>
      <c r="E119" s="8">
        <v>10967</v>
      </c>
      <c r="F119" s="8">
        <v>13856</v>
      </c>
      <c r="G119" s="8">
        <v>8709</v>
      </c>
      <c r="H119" s="15">
        <v>0.121044531474831</v>
      </c>
      <c r="I119" s="15">
        <v>6.7009955372468302E-2</v>
      </c>
      <c r="J119" s="15">
        <v>0.10969084125983899</v>
      </c>
      <c r="K119" s="15">
        <v>0.14200358698437099</v>
      </c>
      <c r="L119" s="15">
        <v>0.126702164804469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7651</v>
      </c>
      <c r="D121" s="8">
        <v>9021</v>
      </c>
      <c r="E121" s="8">
        <v>10487</v>
      </c>
      <c r="F121" s="8">
        <v>10268</v>
      </c>
      <c r="G121" s="8">
        <v>6978</v>
      </c>
      <c r="H121" s="15">
        <v>9.5732035384942599E-2</v>
      </c>
      <c r="I121" s="15">
        <v>0.103226913834535</v>
      </c>
      <c r="J121" s="15">
        <v>0.104889929086526</v>
      </c>
      <c r="K121" s="15">
        <v>0.10523187291826799</v>
      </c>
      <c r="L121" s="15">
        <v>0.101518854748603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13913</v>
      </c>
      <c r="D122" s="11">
        <v>6537</v>
      </c>
      <c r="E122" s="11">
        <v>18946</v>
      </c>
      <c r="F122" s="11">
        <v>28587</v>
      </c>
      <c r="G122" s="11">
        <v>22910</v>
      </c>
      <c r="H122" s="16">
        <v>0.17408440835324901</v>
      </c>
      <c r="I122" s="16">
        <v>7.4802608994164105E-2</v>
      </c>
      <c r="J122" s="16">
        <v>0.18949600424080601</v>
      </c>
      <c r="K122" s="16">
        <v>0.29297463489623399</v>
      </c>
      <c r="L122" s="16">
        <v>0.33330423649906898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32710</v>
      </c>
      <c r="D123" s="8">
        <v>19741</v>
      </c>
      <c r="E123" s="8">
        <v>38268</v>
      </c>
      <c r="F123" s="8">
        <v>37191</v>
      </c>
      <c r="G123" s="8">
        <v>29075</v>
      </c>
      <c r="H123" s="15">
        <v>0.409279163173634</v>
      </c>
      <c r="I123" s="15">
        <v>0.225895411374299</v>
      </c>
      <c r="J123" s="15">
        <v>0.38275272301737301</v>
      </c>
      <c r="K123" s="15">
        <v>0.38115295926210602</v>
      </c>
      <c r="L123" s="15">
        <v>0.422995228119181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12387</v>
      </c>
      <c r="D124" s="11">
        <v>18085</v>
      </c>
      <c r="E124" s="11">
        <v>9255</v>
      </c>
      <c r="F124" s="11">
        <v>13411</v>
      </c>
      <c r="G124" s="11">
        <v>11335</v>
      </c>
      <c r="H124" s="16">
        <v>0.15499055317125701</v>
      </c>
      <c r="I124" s="16">
        <v>0.20694587481405199</v>
      </c>
      <c r="J124" s="16">
        <v>9.2567587841689905E-2</v>
      </c>
      <c r="K124" s="16">
        <v>0.13744299256981801</v>
      </c>
      <c r="L124" s="16">
        <v>0.164906308193669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1918</v>
      </c>
      <c r="D125" s="8">
        <v>10506</v>
      </c>
      <c r="E125" s="8">
        <v>1944</v>
      </c>
      <c r="F125" s="8">
        <v>5444</v>
      </c>
      <c r="G125" s="8">
        <v>1897</v>
      </c>
      <c r="H125" s="15">
        <v>2.3998698714981E-2</v>
      </c>
      <c r="I125" s="15">
        <v>0.120219704771713</v>
      </c>
      <c r="J125" s="15">
        <v>1.9443694301917398E-2</v>
      </c>
      <c r="K125" s="15">
        <v>5.5792979759159603E-2</v>
      </c>
      <c r="L125" s="15">
        <v>2.7598347299813801E-2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15043</v>
      </c>
      <c r="D126" s="11">
        <v>7228</v>
      </c>
      <c r="E126" s="11">
        <v>28556</v>
      </c>
      <c r="F126" s="11">
        <v>8431</v>
      </c>
      <c r="G126" s="11">
        <v>6993</v>
      </c>
      <c r="H126" s="16">
        <v>0.18822337057844599</v>
      </c>
      <c r="I126" s="16">
        <v>8.2709692184460504E-2</v>
      </c>
      <c r="J126" s="16">
        <v>0.28561426671067502</v>
      </c>
      <c r="K126" s="16">
        <v>8.6405329233922606E-2</v>
      </c>
      <c r="L126" s="16">
        <v>0.101737081005587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20489</v>
      </c>
      <c r="D128" s="11">
        <v>26608</v>
      </c>
      <c r="E128" s="11">
        <v>65755</v>
      </c>
      <c r="F128" s="11">
        <v>34457</v>
      </c>
      <c r="G128" s="11">
        <v>18306</v>
      </c>
      <c r="H128" s="16">
        <v>0.25636566109032699</v>
      </c>
      <c r="I128" s="16">
        <v>0.30447419613228099</v>
      </c>
      <c r="J128" s="16">
        <v>0.65767495824206601</v>
      </c>
      <c r="K128" s="16">
        <v>0.35313348706123499</v>
      </c>
      <c r="L128" s="16">
        <v>0.26632332402234599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0</v>
      </c>
      <c r="D129" s="8">
        <v>570</v>
      </c>
      <c r="E129" s="8">
        <v>33095</v>
      </c>
      <c r="F129" s="8">
        <v>4009</v>
      </c>
      <c r="G129" s="8">
        <v>1819</v>
      </c>
      <c r="H129" s="15">
        <v>0</v>
      </c>
      <c r="I129" s="15">
        <v>6.5224854102299999E-3</v>
      </c>
      <c r="J129" s="15">
        <v>0.331012892449565</v>
      </c>
      <c r="K129" s="15">
        <v>4.1086343838073303E-2</v>
      </c>
      <c r="L129" s="15">
        <v>2.64635707635009E-2</v>
      </c>
      <c r="N129" s="22"/>
      <c r="O129" s="22"/>
      <c r="P129" s="22"/>
      <c r="Q129" s="22"/>
      <c r="R129" s="22"/>
    </row>
    <row r="131" spans="2:18" ht="18" x14ac:dyDescent="0.35">
      <c r="B131" s="19" t="s">
        <v>59</v>
      </c>
    </row>
    <row r="132" spans="2:18" ht="18" x14ac:dyDescent="0.35">
      <c r="B132" s="19" t="s">
        <v>60</v>
      </c>
    </row>
  </sheetData>
  <mergeCells count="17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7BB7C-94D9-43DC-8B82-9DDC787E3B45}">
  <dimension ref="B2:R132"/>
  <sheetViews>
    <sheetView zoomScaleNormal="100" workbookViewId="0">
      <selection activeCell="B3" sqref="B3"/>
    </sheetView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46113</v>
      </c>
    </row>
    <row r="6" spans="2:18" x14ac:dyDescent="0.25">
      <c r="B6" s="20" t="s">
        <v>38</v>
      </c>
      <c r="C6" s="20" t="s">
        <v>4</v>
      </c>
    </row>
    <row r="7" spans="2:18" x14ac:dyDescent="0.25">
      <c r="B7" s="43" t="s">
        <v>29</v>
      </c>
      <c r="C7" s="44" t="s">
        <v>2</v>
      </c>
      <c r="D7" s="44"/>
      <c r="E7" s="44"/>
      <c r="F7" s="44"/>
      <c r="G7" s="44"/>
      <c r="H7" s="44" t="s">
        <v>3</v>
      </c>
      <c r="I7" s="44"/>
      <c r="J7" s="44"/>
      <c r="K7" s="44"/>
      <c r="L7" s="44"/>
    </row>
    <row r="8" spans="2:18" ht="15.75" x14ac:dyDescent="0.3">
      <c r="B8" s="43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62280</v>
      </c>
      <c r="D10" s="11">
        <v>52372</v>
      </c>
      <c r="E10" s="11">
        <v>91324</v>
      </c>
      <c r="F10" s="11">
        <v>144546</v>
      </c>
      <c r="G10" s="11">
        <v>128922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37360</v>
      </c>
      <c r="D11" s="8">
        <v>25499</v>
      </c>
      <c r="E11" s="8">
        <v>61950</v>
      </c>
      <c r="F11" s="8">
        <v>82523</v>
      </c>
      <c r="G11" s="8">
        <v>54980</v>
      </c>
      <c r="H11" s="15">
        <v>0.599871547848426</v>
      </c>
      <c r="I11" s="15">
        <v>0.48688230352096501</v>
      </c>
      <c r="J11" s="15">
        <v>0.67835399237878302</v>
      </c>
      <c r="K11" s="15">
        <v>0.570911682094281</v>
      </c>
      <c r="L11" s="15">
        <v>0.42645940999999998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27120</v>
      </c>
      <c r="D12" s="11">
        <v>19250</v>
      </c>
      <c r="E12" s="11">
        <v>36067</v>
      </c>
      <c r="F12" s="11">
        <v>56782</v>
      </c>
      <c r="G12" s="11">
        <v>38941</v>
      </c>
      <c r="H12" s="16">
        <v>0.43545279383429703</v>
      </c>
      <c r="I12" s="16">
        <v>0.36756281982738898</v>
      </c>
      <c r="J12" s="16">
        <v>0.394934518855942</v>
      </c>
      <c r="K12" s="16">
        <v>0.39282996416365701</v>
      </c>
      <c r="L12" s="16">
        <v>0.30205085199999998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10240</v>
      </c>
      <c r="D13" s="8">
        <v>6249</v>
      </c>
      <c r="E13" s="8">
        <v>25883</v>
      </c>
      <c r="F13" s="8">
        <v>25741</v>
      </c>
      <c r="G13" s="8">
        <v>16039</v>
      </c>
      <c r="H13" s="15">
        <v>0.16441875401413</v>
      </c>
      <c r="I13" s="15">
        <v>0.11931948369357701</v>
      </c>
      <c r="J13" s="15">
        <v>0.28341947352284202</v>
      </c>
      <c r="K13" s="15">
        <v>0.178081717930624</v>
      </c>
      <c r="L13" s="15">
        <v>0.124408557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15416</v>
      </c>
      <c r="D14" s="11">
        <v>20216</v>
      </c>
      <c r="E14" s="11">
        <v>12592</v>
      </c>
      <c r="F14" s="11">
        <v>49903</v>
      </c>
      <c r="G14" s="11">
        <v>46543</v>
      </c>
      <c r="H14" s="16">
        <v>0.247527296082209</v>
      </c>
      <c r="I14" s="16">
        <v>0.386007790422363</v>
      </c>
      <c r="J14" s="16">
        <v>0.13788270334194699</v>
      </c>
      <c r="K14" s="16">
        <v>0.34523957771228497</v>
      </c>
      <c r="L14" s="16">
        <v>0.36101673899999998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428</v>
      </c>
      <c r="D15" s="8">
        <v>2079</v>
      </c>
      <c r="E15" s="8">
        <v>3987</v>
      </c>
      <c r="F15" s="8">
        <v>1890</v>
      </c>
      <c r="G15" s="8">
        <v>2963</v>
      </c>
      <c r="H15" s="15">
        <v>6.8721901091843302E-3</v>
      </c>
      <c r="I15" s="15">
        <v>3.9696784541357999E-2</v>
      </c>
      <c r="J15" s="15">
        <v>4.3657746047041299E-2</v>
      </c>
      <c r="K15" s="15">
        <v>1.30754223568968E-2</v>
      </c>
      <c r="L15" s="15">
        <v>2.2982888999999999E-2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9076</v>
      </c>
      <c r="D16" s="11">
        <v>4578</v>
      </c>
      <c r="E16" s="11">
        <v>12795</v>
      </c>
      <c r="F16" s="11">
        <v>10230</v>
      </c>
      <c r="G16" s="11">
        <v>24436</v>
      </c>
      <c r="H16" s="16">
        <v>0.14572896596018001</v>
      </c>
      <c r="I16" s="16">
        <v>8.7413121515313497E-2</v>
      </c>
      <c r="J16" s="16">
        <v>0.14010555823222801</v>
      </c>
      <c r="K16" s="16">
        <v>7.0773317836536495E-2</v>
      </c>
      <c r="L16" s="16">
        <v>0.18954096300000001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52776</v>
      </c>
      <c r="D18" s="11">
        <v>45715</v>
      </c>
      <c r="E18" s="11">
        <v>74542</v>
      </c>
      <c r="F18" s="11">
        <v>132426</v>
      </c>
      <c r="G18" s="11">
        <v>101523</v>
      </c>
      <c r="H18" s="16">
        <v>0.84739884393063603</v>
      </c>
      <c r="I18" s="16">
        <v>0.87289009394332795</v>
      </c>
      <c r="J18" s="16">
        <v>0.81623669572073099</v>
      </c>
      <c r="K18" s="16">
        <v>0.91615125980656698</v>
      </c>
      <c r="L18" s="16">
        <v>0.78747614799999999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21068</v>
      </c>
      <c r="D19" s="8">
        <v>19263</v>
      </c>
      <c r="E19" s="8">
        <v>40078</v>
      </c>
      <c r="F19" s="8">
        <v>82025</v>
      </c>
      <c r="G19" s="8">
        <v>50691</v>
      </c>
      <c r="H19" s="15">
        <v>0.33827874116891499</v>
      </c>
      <c r="I19" s="15">
        <v>0.36781104406935</v>
      </c>
      <c r="J19" s="15">
        <v>0.438855065481144</v>
      </c>
      <c r="K19" s="15">
        <v>0.567466412076433</v>
      </c>
      <c r="L19" s="15">
        <v>0.393191232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14196</v>
      </c>
      <c r="D21" s="8">
        <v>12285</v>
      </c>
      <c r="E21" s="8">
        <v>17533</v>
      </c>
      <c r="F21" s="8">
        <v>35993</v>
      </c>
      <c r="G21" s="8">
        <v>26485</v>
      </c>
      <c r="H21" s="15">
        <v>0.22793834296724499</v>
      </c>
      <c r="I21" s="15">
        <v>0.23457190865347899</v>
      </c>
      <c r="J21" s="15">
        <v>0.19198677237089901</v>
      </c>
      <c r="K21" s="15">
        <v>0.24900723645067999</v>
      </c>
      <c r="L21" s="15">
        <v>0.20543429399999999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4628</v>
      </c>
      <c r="D22" s="11">
        <v>5794</v>
      </c>
      <c r="E22" s="11">
        <v>16226</v>
      </c>
      <c r="F22" s="11">
        <v>76097</v>
      </c>
      <c r="G22" s="11">
        <v>40897</v>
      </c>
      <c r="H22" s="16">
        <v>7.4309569685292204E-2</v>
      </c>
      <c r="I22" s="16">
        <v>0.110631635224929</v>
      </c>
      <c r="J22" s="16">
        <v>0.1776750908852</v>
      </c>
      <c r="K22" s="16">
        <v>0.52645524608083205</v>
      </c>
      <c r="L22" s="16">
        <v>0.31722281699999999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35904</v>
      </c>
      <c r="D23" s="8">
        <v>41104</v>
      </c>
      <c r="E23" s="8">
        <v>62399</v>
      </c>
      <c r="F23" s="8">
        <v>102699</v>
      </c>
      <c r="G23" s="8">
        <v>75861</v>
      </c>
      <c r="H23" s="15">
        <v>0.57649325626204195</v>
      </c>
      <c r="I23" s="15">
        <v>0.78484686473688203</v>
      </c>
      <c r="J23" s="15">
        <v>0.68327055319521701</v>
      </c>
      <c r="K23" s="15">
        <v>0.71049354530737596</v>
      </c>
      <c r="L23" s="15">
        <v>0.58842556000000001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19784</v>
      </c>
      <c r="D24" s="11">
        <v>12618</v>
      </c>
      <c r="E24" s="11">
        <v>30637</v>
      </c>
      <c r="F24" s="11">
        <v>41044</v>
      </c>
      <c r="G24" s="11">
        <v>31972</v>
      </c>
      <c r="H24" s="16">
        <v>0.317662170841362</v>
      </c>
      <c r="I24" s="16">
        <v>0.24093026808218099</v>
      </c>
      <c r="J24" s="16">
        <v>0.335475888046954</v>
      </c>
      <c r="K24" s="16">
        <v>0.28395112974416398</v>
      </c>
      <c r="L24" s="16">
        <v>0.24799491200000001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37268</v>
      </c>
      <c r="D25" s="8">
        <v>25769</v>
      </c>
      <c r="E25" s="8">
        <v>55217</v>
      </c>
      <c r="F25" s="8">
        <v>98739</v>
      </c>
      <c r="G25" s="8">
        <v>67737</v>
      </c>
      <c r="H25" s="15">
        <v>0.59839434810533099</v>
      </c>
      <c r="I25" s="15">
        <v>0.49203773008477802</v>
      </c>
      <c r="J25" s="15">
        <v>0.60462748018045598</v>
      </c>
      <c r="K25" s="15">
        <v>0.68309742227387804</v>
      </c>
      <c r="L25" s="15">
        <v>0.52541071299999997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9464</v>
      </c>
      <c r="D26" s="11">
        <v>12801</v>
      </c>
      <c r="E26" s="11">
        <v>22920</v>
      </c>
      <c r="F26" s="11">
        <v>27286</v>
      </c>
      <c r="G26" s="11">
        <v>14689</v>
      </c>
      <c r="H26" s="16">
        <v>0.15195889531149601</v>
      </c>
      <c r="I26" s="16">
        <v>0.244424501642099</v>
      </c>
      <c r="J26" s="16">
        <v>0.25097455214401498</v>
      </c>
      <c r="K26" s="16">
        <v>0.18877035684142099</v>
      </c>
      <c r="L26" s="16">
        <v>0.11393710899999999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37788</v>
      </c>
      <c r="D28" s="11">
        <v>27578</v>
      </c>
      <c r="E28" s="11">
        <v>65937</v>
      </c>
      <c r="F28" s="11">
        <v>84413</v>
      </c>
      <c r="G28" s="11">
        <v>57943</v>
      </c>
      <c r="H28" s="16">
        <v>0.60674373795761105</v>
      </c>
      <c r="I28" s="16">
        <v>0.52657908806232301</v>
      </c>
      <c r="J28" s="16">
        <v>0.722011738425825</v>
      </c>
      <c r="K28" s="16">
        <v>0.58398710445117796</v>
      </c>
      <c r="L28" s="16">
        <v>0.44944229800000002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14304</v>
      </c>
      <c r="D29" s="8">
        <v>10693</v>
      </c>
      <c r="E29" s="8">
        <v>38782</v>
      </c>
      <c r="F29" s="8">
        <v>32649</v>
      </c>
      <c r="G29" s="8">
        <v>21072</v>
      </c>
      <c r="H29" s="15">
        <v>0.22967244701348799</v>
      </c>
      <c r="I29" s="15">
        <v>0.20417398609944201</v>
      </c>
      <c r="J29" s="15">
        <v>0.42466383426043502</v>
      </c>
      <c r="K29" s="15">
        <v>0.22587273255572601</v>
      </c>
      <c r="L29" s="15">
        <v>0.16344766599999999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3" t="s">
        <v>29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3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30520</v>
      </c>
      <c r="D35" s="11">
        <v>27783</v>
      </c>
      <c r="E35" s="11">
        <v>45121</v>
      </c>
      <c r="F35" s="11">
        <v>70051</v>
      </c>
      <c r="G35" s="11">
        <v>60760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18596</v>
      </c>
      <c r="D36" s="8">
        <v>12776</v>
      </c>
      <c r="E36" s="8">
        <v>30306</v>
      </c>
      <c r="F36" s="8">
        <v>39097</v>
      </c>
      <c r="G36" s="8">
        <v>25706</v>
      </c>
      <c r="H36" s="15">
        <v>0.60930537352555703</v>
      </c>
      <c r="I36" s="15">
        <v>0.45984954828492203</v>
      </c>
      <c r="J36" s="15">
        <v>0.67166064581901996</v>
      </c>
      <c r="K36" s="15">
        <v>0.55812193972962598</v>
      </c>
      <c r="L36" s="15">
        <v>0.42307439104674099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12992</v>
      </c>
      <c r="D37" s="11">
        <v>8921</v>
      </c>
      <c r="E37" s="11">
        <v>17741</v>
      </c>
      <c r="F37" s="11">
        <v>26748</v>
      </c>
      <c r="G37" s="11">
        <v>18565</v>
      </c>
      <c r="H37" s="16">
        <v>0.42568807339449499</v>
      </c>
      <c r="I37" s="16">
        <v>0.32109563402080399</v>
      </c>
      <c r="J37" s="16">
        <v>0.39318720773032501</v>
      </c>
      <c r="K37" s="16">
        <v>0.381836090848096</v>
      </c>
      <c r="L37" s="16">
        <v>0.30554641211323202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5604</v>
      </c>
      <c r="D38" s="8">
        <v>3855</v>
      </c>
      <c r="E38" s="8">
        <v>12565</v>
      </c>
      <c r="F38" s="8">
        <v>12349</v>
      </c>
      <c r="G38" s="8">
        <v>7141</v>
      </c>
      <c r="H38" s="15">
        <v>0.18361730013106201</v>
      </c>
      <c r="I38" s="15">
        <v>0.13875391426411801</v>
      </c>
      <c r="J38" s="15">
        <v>0.27847343808869501</v>
      </c>
      <c r="K38" s="15">
        <v>0.17628584888152901</v>
      </c>
      <c r="L38" s="15">
        <v>0.117527978933509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8220</v>
      </c>
      <c r="D39" s="11">
        <v>11827</v>
      </c>
      <c r="E39" s="11">
        <v>6741</v>
      </c>
      <c r="F39" s="11">
        <v>25000</v>
      </c>
      <c r="G39" s="11">
        <v>20936</v>
      </c>
      <c r="H39" s="16">
        <v>0.269331585845347</v>
      </c>
      <c r="I39" s="16">
        <v>0.42569196990965702</v>
      </c>
      <c r="J39" s="16">
        <v>0.149398284612486</v>
      </c>
      <c r="K39" s="16">
        <v>0.35688284250046398</v>
      </c>
      <c r="L39" s="16">
        <v>0.34456879526003897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0</v>
      </c>
      <c r="D40" s="8">
        <v>891</v>
      </c>
      <c r="E40" s="8">
        <v>1498</v>
      </c>
      <c r="F40" s="8">
        <v>540</v>
      </c>
      <c r="G40" s="8">
        <v>1395</v>
      </c>
      <c r="H40" s="15">
        <v>0</v>
      </c>
      <c r="I40" s="15">
        <v>3.2069970845481098E-2</v>
      </c>
      <c r="J40" s="15">
        <v>3.3199618802774798E-2</v>
      </c>
      <c r="K40" s="15">
        <v>7.7086693980100204E-3</v>
      </c>
      <c r="L40" s="15">
        <v>2.2959183673469399E-2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3704</v>
      </c>
      <c r="D41" s="11">
        <v>2289</v>
      </c>
      <c r="E41" s="11">
        <v>6576</v>
      </c>
      <c r="F41" s="11">
        <v>5414</v>
      </c>
      <c r="G41" s="11">
        <v>12723</v>
      </c>
      <c r="H41" s="16">
        <v>0.121363040629096</v>
      </c>
      <c r="I41" s="16">
        <v>8.2388510959939501E-2</v>
      </c>
      <c r="J41" s="16">
        <v>0.14574145076571901</v>
      </c>
      <c r="K41" s="16">
        <v>7.7286548371900493E-2</v>
      </c>
      <c r="L41" s="16">
        <v>0.20939763001975001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26816</v>
      </c>
      <c r="D43" s="11">
        <v>24603</v>
      </c>
      <c r="E43" s="11">
        <v>37047</v>
      </c>
      <c r="F43" s="11">
        <v>64097</v>
      </c>
      <c r="G43" s="11">
        <v>46642</v>
      </c>
      <c r="H43" s="16">
        <v>0.87863695937090402</v>
      </c>
      <c r="I43" s="16">
        <v>0.88554151819457905</v>
      </c>
      <c r="J43" s="16">
        <v>0.82105893043150602</v>
      </c>
      <c r="K43" s="16">
        <v>0.91500478223008896</v>
      </c>
      <c r="L43" s="16">
        <v>0.76764318630678097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11964</v>
      </c>
      <c r="D44" s="8">
        <v>11468</v>
      </c>
      <c r="E44" s="8">
        <v>20307</v>
      </c>
      <c r="F44" s="8">
        <v>39366</v>
      </c>
      <c r="G44" s="8">
        <v>25053</v>
      </c>
      <c r="H44" s="15">
        <v>0.39200524246395801</v>
      </c>
      <c r="I44" s="15">
        <v>0.412770399164957</v>
      </c>
      <c r="J44" s="15">
        <v>0.45005651470490499</v>
      </c>
      <c r="K44" s="15">
        <v>0.56196199911493105</v>
      </c>
      <c r="L44" s="15">
        <v>0.41232718894009202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7508</v>
      </c>
      <c r="D46" s="8">
        <v>6880</v>
      </c>
      <c r="E46" s="8">
        <v>9020</v>
      </c>
      <c r="F46" s="8">
        <v>14782</v>
      </c>
      <c r="G46" s="8">
        <v>11676</v>
      </c>
      <c r="H46" s="15">
        <v>0.246002621231979</v>
      </c>
      <c r="I46" s="15">
        <v>0.247633444912356</v>
      </c>
      <c r="J46" s="15">
        <v>0.19990691695662799</v>
      </c>
      <c r="K46" s="15">
        <v>0.211017687113674</v>
      </c>
      <c r="L46" s="15">
        <v>0.19216589861751199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3716</v>
      </c>
      <c r="D47" s="11">
        <v>4501</v>
      </c>
      <c r="E47" s="11">
        <v>8386</v>
      </c>
      <c r="F47" s="11">
        <v>38164</v>
      </c>
      <c r="G47" s="11">
        <v>19616</v>
      </c>
      <c r="H47" s="16">
        <v>0.12175622542594999</v>
      </c>
      <c r="I47" s="16">
        <v>0.16200554295792399</v>
      </c>
      <c r="J47" s="16">
        <v>0.18585580993329101</v>
      </c>
      <c r="K47" s="16">
        <v>0.544803072047508</v>
      </c>
      <c r="L47" s="16">
        <v>0.32284397630019801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18076</v>
      </c>
      <c r="D48" s="8">
        <v>22118</v>
      </c>
      <c r="E48" s="8">
        <v>30292</v>
      </c>
      <c r="F48" s="8">
        <v>49354</v>
      </c>
      <c r="G48" s="8">
        <v>34405</v>
      </c>
      <c r="H48" s="15">
        <v>0.592267365661861</v>
      </c>
      <c r="I48" s="15">
        <v>0.79609833351329995</v>
      </c>
      <c r="J48" s="15">
        <v>0.671350369007779</v>
      </c>
      <c r="K48" s="15">
        <v>0.70454383235071605</v>
      </c>
      <c r="L48" s="15">
        <v>0.56624423963133597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10168</v>
      </c>
      <c r="D49" s="11">
        <v>6996</v>
      </c>
      <c r="E49" s="11">
        <v>15256</v>
      </c>
      <c r="F49" s="11">
        <v>19052</v>
      </c>
      <c r="G49" s="11">
        <v>15685</v>
      </c>
      <c r="H49" s="16">
        <v>0.33315858453473102</v>
      </c>
      <c r="I49" s="16">
        <v>0.25180865997192498</v>
      </c>
      <c r="J49" s="16">
        <v>0.33811307373506799</v>
      </c>
      <c r="K49" s="16">
        <v>0.271973276612754</v>
      </c>
      <c r="L49" s="16">
        <v>0.25814680710994098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19620</v>
      </c>
      <c r="D50" s="8">
        <v>14307</v>
      </c>
      <c r="E50" s="8">
        <v>28021</v>
      </c>
      <c r="F50" s="8">
        <v>48206</v>
      </c>
      <c r="G50" s="8">
        <v>32686</v>
      </c>
      <c r="H50" s="15">
        <v>0.64285714285714302</v>
      </c>
      <c r="I50" s="15">
        <v>0.51495518842457599</v>
      </c>
      <c r="J50" s="15">
        <v>0.62101903769863298</v>
      </c>
      <c r="K50" s="15">
        <v>0.68815577222309499</v>
      </c>
      <c r="L50" s="15">
        <v>0.53795260039499704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5244</v>
      </c>
      <c r="D51" s="11">
        <v>7423</v>
      </c>
      <c r="E51" s="11">
        <v>12026</v>
      </c>
      <c r="F51" s="11">
        <v>13994</v>
      </c>
      <c r="G51" s="11">
        <v>6482</v>
      </c>
      <c r="H51" s="16">
        <v>0.171821756225426</v>
      </c>
      <c r="I51" s="16">
        <v>0.267177770579131</v>
      </c>
      <c r="J51" s="16">
        <v>0.26652778085592099</v>
      </c>
      <c r="K51" s="16">
        <v>0.19976873991805999</v>
      </c>
      <c r="L51" s="16">
        <v>0.10668202764977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18596</v>
      </c>
      <c r="D53" s="11">
        <v>13667</v>
      </c>
      <c r="E53" s="11">
        <v>31804</v>
      </c>
      <c r="F53" s="11">
        <v>39637</v>
      </c>
      <c r="G53" s="11">
        <v>27101</v>
      </c>
      <c r="H53" s="16">
        <v>0.60930537352555703</v>
      </c>
      <c r="I53" s="16">
        <v>0.49191951913040399</v>
      </c>
      <c r="J53" s="16">
        <v>0.70486026462179496</v>
      </c>
      <c r="K53" s="16">
        <v>0.56583060912763605</v>
      </c>
      <c r="L53" s="16">
        <v>0.44603357472021099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7912</v>
      </c>
      <c r="D54" s="8">
        <v>5421</v>
      </c>
      <c r="E54" s="8">
        <v>18057</v>
      </c>
      <c r="F54" s="8">
        <v>14612</v>
      </c>
      <c r="G54" s="8">
        <v>9541</v>
      </c>
      <c r="H54" s="15">
        <v>0.25923984272608103</v>
      </c>
      <c r="I54" s="15">
        <v>0.19511931756829701</v>
      </c>
      <c r="J54" s="15">
        <v>0.40019059861261902</v>
      </c>
      <c r="K54" s="15">
        <v>0.208590883784671</v>
      </c>
      <c r="L54" s="15">
        <v>0.157027649769585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3" t="s">
        <v>29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3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31760</v>
      </c>
      <c r="D60" s="11">
        <v>24589</v>
      </c>
      <c r="E60" s="11">
        <v>46203</v>
      </c>
      <c r="F60" s="11">
        <v>74495</v>
      </c>
      <c r="G60" s="11">
        <v>68162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18764</v>
      </c>
      <c r="D61" s="8">
        <v>12723</v>
      </c>
      <c r="E61" s="8">
        <v>31644</v>
      </c>
      <c r="F61" s="8">
        <v>43426</v>
      </c>
      <c r="G61" s="8">
        <v>29274</v>
      </c>
      <c r="H61" s="15">
        <v>0.59080604534004999</v>
      </c>
      <c r="I61" s="15">
        <v>0.51742649152059905</v>
      </c>
      <c r="J61" s="15">
        <v>0.68489059152003096</v>
      </c>
      <c r="K61" s="15">
        <v>0.58293845224511698</v>
      </c>
      <c r="L61" s="15">
        <v>0.42947683459992397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14128</v>
      </c>
      <c r="D62" s="11">
        <v>10329</v>
      </c>
      <c r="E62" s="11">
        <v>18326</v>
      </c>
      <c r="F62" s="11">
        <v>30034</v>
      </c>
      <c r="G62" s="11">
        <v>20376</v>
      </c>
      <c r="H62" s="16">
        <v>0.44483627204030202</v>
      </c>
      <c r="I62" s="16">
        <v>0.42006588311846799</v>
      </c>
      <c r="J62" s="16">
        <v>0.39664091076336999</v>
      </c>
      <c r="K62" s="16">
        <v>0.40316799785220497</v>
      </c>
      <c r="L62" s="16">
        <v>0.29893489040814503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4636</v>
      </c>
      <c r="D63" s="8">
        <v>2394</v>
      </c>
      <c r="E63" s="8">
        <v>13318</v>
      </c>
      <c r="F63" s="8">
        <v>13392</v>
      </c>
      <c r="G63" s="8">
        <v>8898</v>
      </c>
      <c r="H63" s="15">
        <v>0.145969773299748</v>
      </c>
      <c r="I63" s="15">
        <v>9.7360608402130996E-2</v>
      </c>
      <c r="J63" s="15">
        <v>0.28824968075666102</v>
      </c>
      <c r="K63" s="15">
        <v>0.179770454392912</v>
      </c>
      <c r="L63" s="15">
        <v>0.130541944191778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7196</v>
      </c>
      <c r="D64" s="11">
        <v>8389</v>
      </c>
      <c r="E64" s="11">
        <v>5851</v>
      </c>
      <c r="F64" s="11">
        <v>24903</v>
      </c>
      <c r="G64" s="11">
        <v>25607</v>
      </c>
      <c r="H64" s="16">
        <v>0.226574307304786</v>
      </c>
      <c r="I64" s="16">
        <v>0.34116881532392501</v>
      </c>
      <c r="J64" s="16">
        <v>0.126636798476289</v>
      </c>
      <c r="K64" s="16">
        <v>0.33429089200617501</v>
      </c>
      <c r="L64" s="16">
        <v>0.37567853055954897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428</v>
      </c>
      <c r="D65" s="8">
        <v>1188</v>
      </c>
      <c r="E65" s="8">
        <v>2489</v>
      </c>
      <c r="F65" s="8">
        <v>1350</v>
      </c>
      <c r="G65" s="8">
        <v>1568</v>
      </c>
      <c r="H65" s="15">
        <v>1.34760705289673E-2</v>
      </c>
      <c r="I65" s="15">
        <v>4.8314286876245498E-2</v>
      </c>
      <c r="J65" s="15">
        <v>5.38709607601238E-2</v>
      </c>
      <c r="K65" s="15">
        <v>1.8122021612188701E-2</v>
      </c>
      <c r="L65" s="15">
        <v>2.3004019835098699E-2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5372</v>
      </c>
      <c r="D66" s="11">
        <v>2289</v>
      </c>
      <c r="E66" s="11">
        <v>6219</v>
      </c>
      <c r="F66" s="11">
        <v>4816</v>
      </c>
      <c r="G66" s="11">
        <v>11713</v>
      </c>
      <c r="H66" s="16">
        <v>0.16914357682619699</v>
      </c>
      <c r="I66" s="16">
        <v>9.30904062792305E-2</v>
      </c>
      <c r="J66" s="16">
        <v>0.134601649243556</v>
      </c>
      <c r="K66" s="16">
        <v>6.4648634136519195E-2</v>
      </c>
      <c r="L66" s="16">
        <v>0.17184061500542799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25960</v>
      </c>
      <c r="D68" s="11">
        <v>21112</v>
      </c>
      <c r="E68" s="11">
        <v>37495</v>
      </c>
      <c r="F68" s="11">
        <v>68329</v>
      </c>
      <c r="G68" s="11">
        <v>54881</v>
      </c>
      <c r="H68" s="16">
        <v>0.81738035264483599</v>
      </c>
      <c r="I68" s="16">
        <v>0.85859530684452401</v>
      </c>
      <c r="J68" s="16">
        <v>0.81152738999632101</v>
      </c>
      <c r="K68" s="16">
        <v>0.91722934425129199</v>
      </c>
      <c r="L68" s="16">
        <v>0.80515536515947295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9104</v>
      </c>
      <c r="D69" s="8">
        <v>7795</v>
      </c>
      <c r="E69" s="8">
        <v>19771</v>
      </c>
      <c r="F69" s="8">
        <v>42659</v>
      </c>
      <c r="G69" s="8">
        <v>25638</v>
      </c>
      <c r="H69" s="15">
        <v>0.28664987405541598</v>
      </c>
      <c r="I69" s="15">
        <v>0.31701167188580298</v>
      </c>
      <c r="J69" s="15">
        <v>0.42791593619461898</v>
      </c>
      <c r="K69" s="15">
        <v>0.57264245922545098</v>
      </c>
      <c r="L69" s="15">
        <v>0.37613332942108502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6688</v>
      </c>
      <c r="D71" s="8">
        <v>5405</v>
      </c>
      <c r="E71" s="8">
        <v>8513</v>
      </c>
      <c r="F71" s="8">
        <v>21211</v>
      </c>
      <c r="G71" s="8">
        <v>14809</v>
      </c>
      <c r="H71" s="15">
        <v>0.21057934508816101</v>
      </c>
      <c r="I71" s="15">
        <v>0.21981373785025801</v>
      </c>
      <c r="J71" s="15">
        <v>0.18425210484167701</v>
      </c>
      <c r="K71" s="15">
        <v>0.28473051882676698</v>
      </c>
      <c r="L71" s="15">
        <v>0.217261817434934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912</v>
      </c>
      <c r="D72" s="11">
        <v>1293</v>
      </c>
      <c r="E72" s="11">
        <v>7840</v>
      </c>
      <c r="F72" s="11">
        <v>37933</v>
      </c>
      <c r="G72" s="11">
        <v>21281</v>
      </c>
      <c r="H72" s="16">
        <v>2.8715365239294698E-2</v>
      </c>
      <c r="I72" s="16">
        <v>5.2584488999146001E-2</v>
      </c>
      <c r="J72" s="16">
        <v>0.16968595112871501</v>
      </c>
      <c r="K72" s="16">
        <v>0.50920195986307804</v>
      </c>
      <c r="L72" s="16">
        <v>0.312212082978786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17828</v>
      </c>
      <c r="D73" s="8">
        <v>18986</v>
      </c>
      <c r="E73" s="8">
        <v>32107</v>
      </c>
      <c r="F73" s="8">
        <v>53345</v>
      </c>
      <c r="G73" s="8">
        <v>41456</v>
      </c>
      <c r="H73" s="15">
        <v>0.56133501259445795</v>
      </c>
      <c r="I73" s="15">
        <v>0.77213388100370095</v>
      </c>
      <c r="J73" s="15">
        <v>0.69491158582776003</v>
      </c>
      <c r="K73" s="15">
        <v>0.71608832807570999</v>
      </c>
      <c r="L73" s="15">
        <v>0.60819811625245701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9616</v>
      </c>
      <c r="D74" s="11">
        <v>5622</v>
      </c>
      <c r="E74" s="11">
        <v>15381</v>
      </c>
      <c r="F74" s="11">
        <v>21992</v>
      </c>
      <c r="G74" s="11">
        <v>16287</v>
      </c>
      <c r="H74" s="16">
        <v>0.30277078085642301</v>
      </c>
      <c r="I74" s="16">
        <v>0.228638822237586</v>
      </c>
      <c r="J74" s="16">
        <v>0.33290046100902498</v>
      </c>
      <c r="K74" s="16">
        <v>0.29521444392241097</v>
      </c>
      <c r="L74" s="16">
        <v>0.23894545347847801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17648</v>
      </c>
      <c r="D75" s="8">
        <v>11462</v>
      </c>
      <c r="E75" s="8">
        <v>27196</v>
      </c>
      <c r="F75" s="8">
        <v>50533</v>
      </c>
      <c r="G75" s="8">
        <v>35051</v>
      </c>
      <c r="H75" s="15">
        <v>0.55566750629722905</v>
      </c>
      <c r="I75" s="15">
        <v>0.46614339745414601</v>
      </c>
      <c r="J75" s="15">
        <v>0.58861978659394398</v>
      </c>
      <c r="K75" s="15">
        <v>0.67834082824350606</v>
      </c>
      <c r="L75" s="15">
        <v>0.51423080308676405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4220</v>
      </c>
      <c r="D76" s="11">
        <v>5378</v>
      </c>
      <c r="E76" s="11">
        <v>10894</v>
      </c>
      <c r="F76" s="11">
        <v>13292</v>
      </c>
      <c r="G76" s="11">
        <v>8207</v>
      </c>
      <c r="H76" s="16">
        <v>0.132871536523929</v>
      </c>
      <c r="I76" s="16">
        <v>0.21871568587579801</v>
      </c>
      <c r="J76" s="16">
        <v>0.235785555050538</v>
      </c>
      <c r="K76" s="16">
        <v>0.17842808242163899</v>
      </c>
      <c r="L76" s="16">
        <v>0.12040433085883601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19192</v>
      </c>
      <c r="D78" s="11">
        <v>13911</v>
      </c>
      <c r="E78" s="11">
        <v>34133</v>
      </c>
      <c r="F78" s="11">
        <v>44776</v>
      </c>
      <c r="G78" s="11">
        <v>30842</v>
      </c>
      <c r="H78" s="16">
        <v>0.60428211586901803</v>
      </c>
      <c r="I78" s="16">
        <v>0.565740778396844</v>
      </c>
      <c r="J78" s="16">
        <v>0.73876155228015505</v>
      </c>
      <c r="K78" s="16">
        <v>0.60106047385730599</v>
      </c>
      <c r="L78" s="16">
        <v>0.45248085443502301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6392</v>
      </c>
      <c r="D79" s="8">
        <v>5272</v>
      </c>
      <c r="E79" s="8">
        <v>20725</v>
      </c>
      <c r="F79" s="8">
        <v>18037</v>
      </c>
      <c r="G79" s="8">
        <v>11531</v>
      </c>
      <c r="H79" s="15">
        <v>0.20125944584382899</v>
      </c>
      <c r="I79" s="15">
        <v>0.21440481516125101</v>
      </c>
      <c r="J79" s="15">
        <v>0.44856394606410799</v>
      </c>
      <c r="K79" s="15">
        <v>0.24212363245855401</v>
      </c>
      <c r="L79" s="15">
        <v>0.16917050556028301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3" t="s">
        <v>29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3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38928</v>
      </c>
      <c r="D85" s="11">
        <v>25333</v>
      </c>
      <c r="E85" s="11">
        <v>38567</v>
      </c>
      <c r="F85" s="11">
        <v>96249</v>
      </c>
      <c r="G85" s="11">
        <v>59445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24212</v>
      </c>
      <c r="D86" s="8">
        <v>14994</v>
      </c>
      <c r="E86" s="8">
        <v>30039</v>
      </c>
      <c r="F86" s="8">
        <v>55133</v>
      </c>
      <c r="G86" s="8">
        <v>33837</v>
      </c>
      <c r="H86" s="15">
        <v>0.62196876284422498</v>
      </c>
      <c r="I86" s="15">
        <v>0.59187620889748604</v>
      </c>
      <c r="J86" s="15">
        <v>0.77887831565846399</v>
      </c>
      <c r="K86" s="15">
        <v>0.57281634094899703</v>
      </c>
      <c r="L86" s="15">
        <v>0.56921524097905596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16232</v>
      </c>
      <c r="D87" s="11">
        <v>9401</v>
      </c>
      <c r="E87" s="11">
        <v>13678</v>
      </c>
      <c r="F87" s="11">
        <v>37029</v>
      </c>
      <c r="G87" s="11">
        <v>22854</v>
      </c>
      <c r="H87" s="16">
        <v>0.41697492807233899</v>
      </c>
      <c r="I87" s="16">
        <v>0.37109698811826503</v>
      </c>
      <c r="J87" s="16">
        <v>0.35465553452433402</v>
      </c>
      <c r="K87" s="16">
        <v>0.38472088021693701</v>
      </c>
      <c r="L87" s="16">
        <v>0.38445622003532698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7980</v>
      </c>
      <c r="D88" s="8">
        <v>5593</v>
      </c>
      <c r="E88" s="8">
        <v>16361</v>
      </c>
      <c r="F88" s="8">
        <v>18104</v>
      </c>
      <c r="G88" s="8">
        <v>10983</v>
      </c>
      <c r="H88" s="15">
        <v>0.20499383477188701</v>
      </c>
      <c r="I88" s="15">
        <v>0.22077922077922099</v>
      </c>
      <c r="J88" s="15">
        <v>0.42422278113412998</v>
      </c>
      <c r="K88" s="15">
        <v>0.18809546073205999</v>
      </c>
      <c r="L88" s="15">
        <v>0.18475902094373001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10776</v>
      </c>
      <c r="D89" s="11">
        <v>7561</v>
      </c>
      <c r="E89" s="11">
        <v>5218</v>
      </c>
      <c r="F89" s="11">
        <v>36307</v>
      </c>
      <c r="G89" s="11">
        <v>18884</v>
      </c>
      <c r="H89" s="16">
        <v>0.27681874229346498</v>
      </c>
      <c r="I89" s="16">
        <v>0.298464453479651</v>
      </c>
      <c r="J89" s="16">
        <v>0.13529701558327101</v>
      </c>
      <c r="K89" s="16">
        <v>0.37721950357925799</v>
      </c>
      <c r="L89" s="16">
        <v>0.31767179745983698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428</v>
      </c>
      <c r="D90" s="8">
        <v>1485</v>
      </c>
      <c r="E90" s="8">
        <v>1114</v>
      </c>
      <c r="F90" s="8">
        <v>540</v>
      </c>
      <c r="G90" s="8">
        <v>908</v>
      </c>
      <c r="H90" s="15">
        <v>1.0994656802301699E-2</v>
      </c>
      <c r="I90" s="15">
        <v>5.8619192357794198E-2</v>
      </c>
      <c r="J90" s="15">
        <v>2.88847978842015E-2</v>
      </c>
      <c r="K90" s="15">
        <v>5.6104479007574098E-3</v>
      </c>
      <c r="L90" s="15">
        <v>1.52746236016486E-2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3512</v>
      </c>
      <c r="D91" s="11">
        <v>1293</v>
      </c>
      <c r="E91" s="11">
        <v>2196</v>
      </c>
      <c r="F91" s="11">
        <v>4269</v>
      </c>
      <c r="G91" s="11">
        <v>5816</v>
      </c>
      <c r="H91" s="16">
        <v>9.0217838060008201E-2</v>
      </c>
      <c r="I91" s="16">
        <v>5.1040145265069302E-2</v>
      </c>
      <c r="J91" s="16">
        <v>5.6939870874063298E-2</v>
      </c>
      <c r="K91" s="16">
        <v>4.4353707570987701E-2</v>
      </c>
      <c r="L91" s="16">
        <v>9.7838337959458302E-2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34988</v>
      </c>
      <c r="D93" s="11">
        <v>22555</v>
      </c>
      <c r="E93" s="11">
        <v>35257</v>
      </c>
      <c r="F93" s="11">
        <v>91440</v>
      </c>
      <c r="G93" s="11">
        <v>52721</v>
      </c>
      <c r="H93" s="16">
        <v>0.89878750513769001</v>
      </c>
      <c r="I93" s="16">
        <v>0.89034066237713705</v>
      </c>
      <c r="J93" s="16">
        <v>0.914175331241735</v>
      </c>
      <c r="K93" s="16">
        <v>0.95003584452825496</v>
      </c>
      <c r="L93" s="16">
        <v>0.88688703843889305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17064</v>
      </c>
      <c r="D94" s="8">
        <v>11885</v>
      </c>
      <c r="E94" s="8">
        <v>23384</v>
      </c>
      <c r="F94" s="8">
        <v>59796</v>
      </c>
      <c r="G94" s="8">
        <v>32633</v>
      </c>
      <c r="H94" s="15">
        <v>0.43834771886559798</v>
      </c>
      <c r="I94" s="15">
        <v>0.46915090988039299</v>
      </c>
      <c r="J94" s="15">
        <v>0.60632146653875096</v>
      </c>
      <c r="K94" s="15">
        <v>0.62126359754387095</v>
      </c>
      <c r="L94" s="15">
        <v>0.54896122466145203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12620</v>
      </c>
      <c r="D96" s="8">
        <v>7336</v>
      </c>
      <c r="E96" s="8">
        <v>13676</v>
      </c>
      <c r="F96" s="8">
        <v>30328</v>
      </c>
      <c r="G96" s="8">
        <v>19335</v>
      </c>
      <c r="H96" s="15">
        <v>0.32418824496506399</v>
      </c>
      <c r="I96" s="15">
        <v>0.28958275766786401</v>
      </c>
      <c r="J96" s="15">
        <v>0.35460367671843801</v>
      </c>
      <c r="K96" s="15">
        <v>0.31509937765587198</v>
      </c>
      <c r="L96" s="15">
        <v>0.325258642442594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3040</v>
      </c>
      <c r="D97" s="11">
        <v>1346</v>
      </c>
      <c r="E97" s="11">
        <v>7236</v>
      </c>
      <c r="F97" s="11">
        <v>52852</v>
      </c>
      <c r="G97" s="11">
        <v>17698</v>
      </c>
      <c r="H97" s="16">
        <v>7.8092889436909202E-2</v>
      </c>
      <c r="I97" s="16">
        <v>5.31322780562902E-2</v>
      </c>
      <c r="J97" s="16">
        <v>0.18762154173256901</v>
      </c>
      <c r="K97" s="16">
        <v>0.54911739342746402</v>
      </c>
      <c r="L97" s="16">
        <v>0.29772058205063501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23996</v>
      </c>
      <c r="D98" s="8">
        <v>19964</v>
      </c>
      <c r="E98" s="8">
        <v>30418</v>
      </c>
      <c r="F98" s="8">
        <v>70421</v>
      </c>
      <c r="G98" s="8">
        <v>38052</v>
      </c>
      <c r="H98" s="15">
        <v>0.61642005754212903</v>
      </c>
      <c r="I98" s="15">
        <v>0.78806300082895797</v>
      </c>
      <c r="J98" s="15">
        <v>0.78870536987580098</v>
      </c>
      <c r="K98" s="15">
        <v>0.73165435485043995</v>
      </c>
      <c r="L98" s="15">
        <v>0.640121120363361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10956</v>
      </c>
      <c r="D99" s="11">
        <v>9812</v>
      </c>
      <c r="E99" s="11">
        <v>15216</v>
      </c>
      <c r="F99" s="11">
        <v>27356</v>
      </c>
      <c r="G99" s="11">
        <v>18845</v>
      </c>
      <c r="H99" s="16">
        <v>0.28144266337854501</v>
      </c>
      <c r="I99" s="16">
        <v>0.387320885801129</v>
      </c>
      <c r="J99" s="16">
        <v>0.39453418725853701</v>
      </c>
      <c r="K99" s="16">
        <v>0.28422113476503702</v>
      </c>
      <c r="L99" s="16">
        <v>0.31701572882496398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27116</v>
      </c>
      <c r="D100" s="8">
        <v>14753</v>
      </c>
      <c r="E100" s="8">
        <v>29816</v>
      </c>
      <c r="F100" s="8">
        <v>73652</v>
      </c>
      <c r="G100" s="8">
        <v>44274</v>
      </c>
      <c r="H100" s="15">
        <v>0.69656802301685194</v>
      </c>
      <c r="I100" s="15">
        <v>0.582362925827971</v>
      </c>
      <c r="J100" s="15">
        <v>0.77309617030103495</v>
      </c>
      <c r="K100" s="15">
        <v>0.76522353478997196</v>
      </c>
      <c r="L100" s="15">
        <v>0.74478930103456997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7340</v>
      </c>
      <c r="D101" s="11">
        <v>7609</v>
      </c>
      <c r="E101" s="11">
        <v>11938</v>
      </c>
      <c r="F101" s="11">
        <v>18408</v>
      </c>
      <c r="G101" s="11">
        <v>9548</v>
      </c>
      <c r="H101" s="16">
        <v>0.188553226469379</v>
      </c>
      <c r="I101" s="16">
        <v>0.30035921525283199</v>
      </c>
      <c r="J101" s="16">
        <v>0.30953924339461197</v>
      </c>
      <c r="K101" s="16">
        <v>0.19125393510581901</v>
      </c>
      <c r="L101" s="16">
        <v>0.16061905963495701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24640</v>
      </c>
      <c r="D103" s="11">
        <v>16479</v>
      </c>
      <c r="E103" s="11">
        <v>31153</v>
      </c>
      <c r="F103" s="11">
        <v>55673</v>
      </c>
      <c r="G103" s="11">
        <v>34745</v>
      </c>
      <c r="H103" s="16">
        <v>0.63296341964652703</v>
      </c>
      <c r="I103" s="16">
        <v>0.65049540125528005</v>
      </c>
      <c r="J103" s="16">
        <v>0.80776311354266594</v>
      </c>
      <c r="K103" s="16">
        <v>0.57842678884975396</v>
      </c>
      <c r="L103" s="16">
        <v>0.58448986458070495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10816</v>
      </c>
      <c r="D104" s="8">
        <v>8323</v>
      </c>
      <c r="E104" s="8">
        <v>20064</v>
      </c>
      <c r="F104" s="8">
        <v>24531</v>
      </c>
      <c r="G104" s="8">
        <v>13386</v>
      </c>
      <c r="H104" s="15">
        <v>0.27784628031237202</v>
      </c>
      <c r="I104" s="15">
        <v>0.32854379662890298</v>
      </c>
      <c r="J104" s="15">
        <v>0.52023750875100505</v>
      </c>
      <c r="K104" s="15">
        <v>0.25487018046940701</v>
      </c>
      <c r="L104" s="15">
        <v>0.22518294221549301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3" t="s">
        <v>29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3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23352</v>
      </c>
      <c r="D110" s="11">
        <v>27039</v>
      </c>
      <c r="E110" s="11">
        <v>52757</v>
      </c>
      <c r="F110" s="11">
        <v>48297</v>
      </c>
      <c r="G110" s="11">
        <v>69477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13148</v>
      </c>
      <c r="D111" s="8">
        <v>10505</v>
      </c>
      <c r="E111" s="8">
        <v>31911</v>
      </c>
      <c r="F111" s="8">
        <v>27390</v>
      </c>
      <c r="G111" s="8">
        <v>21143</v>
      </c>
      <c r="H111" s="15">
        <v>0.56303528605686903</v>
      </c>
      <c r="I111" s="15">
        <v>0.38851288879026602</v>
      </c>
      <c r="J111" s="15">
        <v>0.60486760050799004</v>
      </c>
      <c r="K111" s="15">
        <v>0.56711596993602098</v>
      </c>
      <c r="L111" s="15">
        <v>0.30431653640773199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10888</v>
      </c>
      <c r="D112" s="11">
        <v>9849</v>
      </c>
      <c r="E112" s="11">
        <v>22389</v>
      </c>
      <c r="F112" s="11">
        <v>19753</v>
      </c>
      <c r="G112" s="11">
        <v>16087</v>
      </c>
      <c r="H112" s="16">
        <v>0.46625556697499099</v>
      </c>
      <c r="I112" s="16">
        <v>0.36425163652501902</v>
      </c>
      <c r="J112" s="16">
        <v>0.42437970316735202</v>
      </c>
      <c r="K112" s="16">
        <v>0.408990206431041</v>
      </c>
      <c r="L112" s="16">
        <v>0.231544252054637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2260</v>
      </c>
      <c r="D113" s="8">
        <v>656</v>
      </c>
      <c r="E113" s="8">
        <v>9522</v>
      </c>
      <c r="F113" s="8">
        <v>7637</v>
      </c>
      <c r="G113" s="8">
        <v>5056</v>
      </c>
      <c r="H113" s="15">
        <v>9.6779719081877297E-2</v>
      </c>
      <c r="I113" s="15">
        <v>2.4261252265246499E-2</v>
      </c>
      <c r="J113" s="15">
        <v>0.180487897340637</v>
      </c>
      <c r="K113" s="15">
        <v>0.15812576350498</v>
      </c>
      <c r="L113" s="15">
        <v>7.2772284353095296E-2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4640</v>
      </c>
      <c r="D114" s="11">
        <v>12655</v>
      </c>
      <c r="E114" s="11">
        <v>7374</v>
      </c>
      <c r="F114" s="11">
        <v>13596</v>
      </c>
      <c r="G114" s="11">
        <v>27659</v>
      </c>
      <c r="H114" s="16">
        <v>0.19869818430969499</v>
      </c>
      <c r="I114" s="16">
        <v>0.46802766374496102</v>
      </c>
      <c r="J114" s="16">
        <v>0.13977292112895001</v>
      </c>
      <c r="K114" s="16">
        <v>0.28150816820920599</v>
      </c>
      <c r="L114" s="16">
        <v>0.39810296932797901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0</v>
      </c>
      <c r="D115" s="8">
        <v>594</v>
      </c>
      <c r="E115" s="8">
        <v>2873</v>
      </c>
      <c r="F115" s="8">
        <v>1350</v>
      </c>
      <c r="G115" s="8">
        <v>2055</v>
      </c>
      <c r="H115" s="15">
        <v>0</v>
      </c>
      <c r="I115" s="15">
        <v>2.1968268057250599E-2</v>
      </c>
      <c r="J115" s="15">
        <v>5.4457228424664002E-2</v>
      </c>
      <c r="K115" s="15">
        <v>2.79520467109758E-2</v>
      </c>
      <c r="L115" s="15">
        <v>2.95781337708882E-2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5564</v>
      </c>
      <c r="D116" s="11">
        <v>3285</v>
      </c>
      <c r="E116" s="11">
        <v>10599</v>
      </c>
      <c r="F116" s="11">
        <v>5961</v>
      </c>
      <c r="G116" s="11">
        <v>18620</v>
      </c>
      <c r="H116" s="16">
        <v>0.238266529633436</v>
      </c>
      <c r="I116" s="16">
        <v>0.12149117940752199</v>
      </c>
      <c r="J116" s="16">
        <v>0.200902249938397</v>
      </c>
      <c r="K116" s="16">
        <v>0.12342381514379799</v>
      </c>
      <c r="L116" s="16">
        <v>0.26800236049340098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17788</v>
      </c>
      <c r="D118" s="11">
        <v>23160</v>
      </c>
      <c r="E118" s="11">
        <v>39285</v>
      </c>
      <c r="F118" s="11">
        <v>40986</v>
      </c>
      <c r="G118" s="11">
        <v>48802</v>
      </c>
      <c r="H118" s="16">
        <v>0.76173347036656402</v>
      </c>
      <c r="I118" s="16">
        <v>0.85654055253522698</v>
      </c>
      <c r="J118" s="16">
        <v>0.74464052163693895</v>
      </c>
      <c r="K118" s="16">
        <v>0.84862413814522597</v>
      </c>
      <c r="L118" s="16">
        <v>0.70241950573571099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4004</v>
      </c>
      <c r="D119" s="8">
        <v>7378</v>
      </c>
      <c r="E119" s="8">
        <v>16694</v>
      </c>
      <c r="F119" s="8">
        <v>22229</v>
      </c>
      <c r="G119" s="8">
        <v>18058</v>
      </c>
      <c r="H119" s="15">
        <v>0.17146282973621099</v>
      </c>
      <c r="I119" s="15">
        <v>0.27286512075150698</v>
      </c>
      <c r="J119" s="15">
        <v>0.31643194268059199</v>
      </c>
      <c r="K119" s="15">
        <v>0.46025633062095</v>
      </c>
      <c r="L119" s="15">
        <v>0.25991335262029203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1576</v>
      </c>
      <c r="D121" s="8">
        <v>4949</v>
      </c>
      <c r="E121" s="8">
        <v>3857</v>
      </c>
      <c r="F121" s="8">
        <v>5665</v>
      </c>
      <c r="G121" s="8">
        <v>7150</v>
      </c>
      <c r="H121" s="15">
        <v>6.7488866050017096E-2</v>
      </c>
      <c r="I121" s="15">
        <v>0.18303191686083101</v>
      </c>
      <c r="J121" s="15">
        <v>7.3108781773034898E-2</v>
      </c>
      <c r="K121" s="15">
        <v>0.117295070087169</v>
      </c>
      <c r="L121" s="15">
        <v>0.10291175496927001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1588</v>
      </c>
      <c r="D122" s="11">
        <v>4448</v>
      </c>
      <c r="E122" s="11">
        <v>8990</v>
      </c>
      <c r="F122" s="11">
        <v>23245</v>
      </c>
      <c r="G122" s="11">
        <v>23199</v>
      </c>
      <c r="H122" s="16">
        <v>6.8002740664611205E-2</v>
      </c>
      <c r="I122" s="16">
        <v>0.16450312511557399</v>
      </c>
      <c r="J122" s="16">
        <v>0.17040392744090799</v>
      </c>
      <c r="K122" s="16">
        <v>0.48129283392343197</v>
      </c>
      <c r="L122" s="16">
        <v>0.33390906343106402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11908</v>
      </c>
      <c r="D123" s="8">
        <v>21140</v>
      </c>
      <c r="E123" s="8">
        <v>31981</v>
      </c>
      <c r="F123" s="8">
        <v>32278</v>
      </c>
      <c r="G123" s="8">
        <v>37809</v>
      </c>
      <c r="H123" s="15">
        <v>0.50993490921548501</v>
      </c>
      <c r="I123" s="15">
        <v>0.78183364769407204</v>
      </c>
      <c r="J123" s="15">
        <v>0.60619443865269096</v>
      </c>
      <c r="K123" s="15">
        <v>0.66832308424953901</v>
      </c>
      <c r="L123" s="15">
        <v>0.544194481627013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8828</v>
      </c>
      <c r="D124" s="11">
        <v>2806</v>
      </c>
      <c r="E124" s="11">
        <v>15421</v>
      </c>
      <c r="F124" s="11">
        <v>13688</v>
      </c>
      <c r="G124" s="11">
        <v>13127</v>
      </c>
      <c r="H124" s="16">
        <v>0.37804042480301497</v>
      </c>
      <c r="I124" s="16">
        <v>0.103776027219942</v>
      </c>
      <c r="J124" s="16">
        <v>0.29230244327766902</v>
      </c>
      <c r="K124" s="16">
        <v>0.28341304842950898</v>
      </c>
      <c r="L124" s="16">
        <v>0.188940224822603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10152</v>
      </c>
      <c r="D125" s="8">
        <v>11016</v>
      </c>
      <c r="E125" s="8">
        <v>25401</v>
      </c>
      <c r="F125" s="8">
        <v>25087</v>
      </c>
      <c r="G125" s="8">
        <v>23463</v>
      </c>
      <c r="H125" s="15">
        <v>0.43473792394655703</v>
      </c>
      <c r="I125" s="15">
        <v>0.40741151669810299</v>
      </c>
      <c r="J125" s="15">
        <v>0.48147165305077999</v>
      </c>
      <c r="K125" s="15">
        <v>0.519431848769075</v>
      </c>
      <c r="L125" s="15">
        <v>0.33770888207608302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2124</v>
      </c>
      <c r="D126" s="11">
        <v>5192</v>
      </c>
      <c r="E126" s="11">
        <v>10982</v>
      </c>
      <c r="F126" s="11">
        <v>8878</v>
      </c>
      <c r="G126" s="11">
        <v>5141</v>
      </c>
      <c r="H126" s="16">
        <v>9.0955806783144896E-2</v>
      </c>
      <c r="I126" s="16">
        <v>0.192018935611524</v>
      </c>
      <c r="J126" s="16">
        <v>0.208161950072976</v>
      </c>
      <c r="K126" s="16">
        <v>0.18382094125929099</v>
      </c>
      <c r="L126" s="16">
        <v>7.39957108107719E-2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13148</v>
      </c>
      <c r="D128" s="11">
        <v>11099</v>
      </c>
      <c r="E128" s="11">
        <v>34784</v>
      </c>
      <c r="F128" s="11">
        <v>28740</v>
      </c>
      <c r="G128" s="11">
        <v>23198</v>
      </c>
      <c r="H128" s="16">
        <v>0.56303528605686903</v>
      </c>
      <c r="I128" s="16">
        <v>0.41048115684751701</v>
      </c>
      <c r="J128" s="16">
        <v>0.65932482893265298</v>
      </c>
      <c r="K128" s="16">
        <v>0.59506801664699704</v>
      </c>
      <c r="L128" s="16">
        <v>0.33389467017862001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3488</v>
      </c>
      <c r="D129" s="8">
        <v>2370</v>
      </c>
      <c r="E129" s="8">
        <v>18718</v>
      </c>
      <c r="F129" s="8">
        <v>8118</v>
      </c>
      <c r="G129" s="8">
        <v>7686</v>
      </c>
      <c r="H129" s="15">
        <v>0.149366221308667</v>
      </c>
      <c r="I129" s="15">
        <v>8.7651170531454603E-2</v>
      </c>
      <c r="J129" s="15">
        <v>0.35479651989309502</v>
      </c>
      <c r="K129" s="15">
        <v>0.168084974222001</v>
      </c>
      <c r="L129" s="15">
        <v>0.11062653827885501</v>
      </c>
      <c r="N129" s="22"/>
      <c r="O129" s="22"/>
      <c r="P129" s="22"/>
      <c r="Q129" s="22"/>
      <c r="R129" s="22"/>
    </row>
    <row r="131" spans="2:18" ht="18" x14ac:dyDescent="0.35">
      <c r="B131" s="19" t="s">
        <v>59</v>
      </c>
    </row>
    <row r="132" spans="2:18" ht="18" x14ac:dyDescent="0.35">
      <c r="B132" s="19" t="s">
        <v>60</v>
      </c>
    </row>
  </sheetData>
  <mergeCells count="17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79CE1-7554-468F-86F5-5C917BECBFD7}">
  <dimension ref="B2:R132"/>
  <sheetViews>
    <sheetView workbookViewId="0">
      <selection activeCell="B3" sqref="B3"/>
    </sheetView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46113</v>
      </c>
    </row>
    <row r="6" spans="2:18" x14ac:dyDescent="0.25">
      <c r="B6" s="20" t="s">
        <v>38</v>
      </c>
      <c r="C6" s="20" t="s">
        <v>4</v>
      </c>
    </row>
    <row r="7" spans="2:18" x14ac:dyDescent="0.25">
      <c r="B7" s="43" t="s">
        <v>30</v>
      </c>
      <c r="C7" s="44" t="s">
        <v>2</v>
      </c>
      <c r="D7" s="44"/>
      <c r="E7" s="44"/>
      <c r="F7" s="44"/>
      <c r="G7" s="44"/>
      <c r="H7" s="44" t="s">
        <v>3</v>
      </c>
      <c r="I7" s="44"/>
      <c r="J7" s="44"/>
      <c r="K7" s="44"/>
      <c r="L7" s="44"/>
    </row>
    <row r="8" spans="2:18" ht="15.75" x14ac:dyDescent="0.3">
      <c r="B8" s="43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12393</v>
      </c>
      <c r="D10" s="11">
        <v>10300</v>
      </c>
      <c r="E10" s="11">
        <v>37482</v>
      </c>
      <c r="F10" s="11">
        <v>58308</v>
      </c>
      <c r="G10" s="11">
        <v>41340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10557</v>
      </c>
      <c r="D11" s="8">
        <v>4120</v>
      </c>
      <c r="E11" s="8">
        <v>25765</v>
      </c>
      <c r="F11" s="8">
        <v>27466</v>
      </c>
      <c r="G11" s="8">
        <v>1377</v>
      </c>
      <c r="H11" s="15">
        <v>0.85185185185185197</v>
      </c>
      <c r="I11" s="15">
        <v>0.4</v>
      </c>
      <c r="J11" s="15">
        <v>0.68739661704284705</v>
      </c>
      <c r="K11" s="15">
        <v>0.47105028469506799</v>
      </c>
      <c r="L11" s="15">
        <v>3.3309143999999999E-2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6426</v>
      </c>
      <c r="D12" s="11">
        <v>1545</v>
      </c>
      <c r="E12" s="11">
        <v>18607</v>
      </c>
      <c r="F12" s="11">
        <v>23506</v>
      </c>
      <c r="G12" s="11">
        <v>1377</v>
      </c>
      <c r="H12" s="16">
        <v>0.51851851851851904</v>
      </c>
      <c r="I12" s="16">
        <v>0.15</v>
      </c>
      <c r="J12" s="16">
        <v>0.49642495064297498</v>
      </c>
      <c r="K12" s="16">
        <v>0.40313507580434899</v>
      </c>
      <c r="L12" s="16">
        <v>3.3309143999999999E-2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4131</v>
      </c>
      <c r="D13" s="8">
        <v>2575</v>
      </c>
      <c r="E13" s="8">
        <v>7158</v>
      </c>
      <c r="F13" s="8">
        <v>3960</v>
      </c>
      <c r="G13" s="8">
        <v>0</v>
      </c>
      <c r="H13" s="15">
        <v>0.33333333333333298</v>
      </c>
      <c r="I13" s="15">
        <v>0.25</v>
      </c>
      <c r="J13" s="15">
        <v>0.19097166639987201</v>
      </c>
      <c r="K13" s="15">
        <v>6.7915208890718295E-2</v>
      </c>
      <c r="L13" s="15">
        <v>0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1836</v>
      </c>
      <c r="D14" s="11">
        <v>6180</v>
      </c>
      <c r="E14" s="11">
        <v>7469</v>
      </c>
      <c r="F14" s="11">
        <v>30842</v>
      </c>
      <c r="G14" s="11">
        <v>34182</v>
      </c>
      <c r="H14" s="16">
        <v>0.148148148148148</v>
      </c>
      <c r="I14" s="16">
        <v>0.6</v>
      </c>
      <c r="J14" s="16">
        <v>0.19926898244490701</v>
      </c>
      <c r="K14" s="16">
        <v>0.52894971530493196</v>
      </c>
      <c r="L14" s="16">
        <v>0.82685050800000004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0</v>
      </c>
      <c r="D15" s="8">
        <v>0</v>
      </c>
      <c r="E15" s="8">
        <v>2340</v>
      </c>
      <c r="F15" s="8">
        <v>0</v>
      </c>
      <c r="G15" s="8">
        <v>0</v>
      </c>
      <c r="H15" s="15">
        <v>0</v>
      </c>
      <c r="I15" s="15">
        <v>0</v>
      </c>
      <c r="J15" s="15">
        <v>6.2429966383864298E-2</v>
      </c>
      <c r="K15" s="15">
        <v>0</v>
      </c>
      <c r="L15" s="15">
        <v>0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0</v>
      </c>
      <c r="D16" s="11">
        <v>0</v>
      </c>
      <c r="E16" s="11">
        <v>1908</v>
      </c>
      <c r="F16" s="11">
        <v>0</v>
      </c>
      <c r="G16" s="11">
        <v>5781</v>
      </c>
      <c r="H16" s="16">
        <v>0</v>
      </c>
      <c r="I16" s="16">
        <v>0</v>
      </c>
      <c r="J16" s="16">
        <v>5.0904434128381602E-2</v>
      </c>
      <c r="K16" s="16">
        <v>0</v>
      </c>
      <c r="L16" s="16">
        <v>0.139840348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12393</v>
      </c>
      <c r="D18" s="11">
        <v>10300</v>
      </c>
      <c r="E18" s="11">
        <v>33234</v>
      </c>
      <c r="F18" s="11">
        <v>58308</v>
      </c>
      <c r="G18" s="11">
        <v>35559</v>
      </c>
      <c r="H18" s="16">
        <v>1</v>
      </c>
      <c r="I18" s="16">
        <v>1</v>
      </c>
      <c r="J18" s="16">
        <v>0.88666559948775403</v>
      </c>
      <c r="K18" s="16">
        <v>1</v>
      </c>
      <c r="L18" s="16">
        <v>0.860159652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6885</v>
      </c>
      <c r="D19" s="8">
        <v>7210</v>
      </c>
      <c r="E19" s="8">
        <v>16809</v>
      </c>
      <c r="F19" s="8">
        <v>29062</v>
      </c>
      <c r="G19" s="8">
        <v>12006</v>
      </c>
      <c r="H19" s="15">
        <v>0.55555555555555602</v>
      </c>
      <c r="I19" s="15">
        <v>0.7</v>
      </c>
      <c r="J19" s="15">
        <v>0.44845525852409202</v>
      </c>
      <c r="K19" s="15">
        <v>0.49842217191465998</v>
      </c>
      <c r="L19" s="15">
        <v>0.29042089999999998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2295</v>
      </c>
      <c r="D21" s="8">
        <v>3090</v>
      </c>
      <c r="E21" s="8">
        <v>8270</v>
      </c>
      <c r="F21" s="8">
        <v>13692</v>
      </c>
      <c r="G21" s="8">
        <v>13512</v>
      </c>
      <c r="H21" s="15">
        <v>0.18518518518518501</v>
      </c>
      <c r="I21" s="15">
        <v>0.3</v>
      </c>
      <c r="J21" s="15">
        <v>0.220639240168614</v>
      </c>
      <c r="K21" s="15">
        <v>0.23482197983124101</v>
      </c>
      <c r="L21" s="15">
        <v>0.32685050799999998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5508</v>
      </c>
      <c r="D22" s="11">
        <v>1545</v>
      </c>
      <c r="E22" s="11">
        <v>12651</v>
      </c>
      <c r="F22" s="11">
        <v>17528</v>
      </c>
      <c r="G22" s="11">
        <v>24069</v>
      </c>
      <c r="H22" s="16">
        <v>0.44444444444444398</v>
      </c>
      <c r="I22" s="16">
        <v>0.15</v>
      </c>
      <c r="J22" s="16">
        <v>0.33752201056507097</v>
      </c>
      <c r="K22" s="16">
        <v>0.30061055086780503</v>
      </c>
      <c r="L22" s="16">
        <v>0.58222061000000003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7344</v>
      </c>
      <c r="D23" s="8">
        <v>7210</v>
      </c>
      <c r="E23" s="8">
        <v>21509</v>
      </c>
      <c r="F23" s="8">
        <v>31584</v>
      </c>
      <c r="G23" s="8">
        <v>25848</v>
      </c>
      <c r="H23" s="15">
        <v>0.592592592592593</v>
      </c>
      <c r="I23" s="15">
        <v>0.7</v>
      </c>
      <c r="J23" s="15">
        <v>0.57384878074809198</v>
      </c>
      <c r="K23" s="15">
        <v>0.54167524181930404</v>
      </c>
      <c r="L23" s="15">
        <v>0.62525399100000001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1377</v>
      </c>
      <c r="D24" s="11">
        <v>5150</v>
      </c>
      <c r="E24" s="11">
        <v>11198</v>
      </c>
      <c r="F24" s="11">
        <v>10654</v>
      </c>
      <c r="G24" s="11">
        <v>7803</v>
      </c>
      <c r="H24" s="16">
        <v>0.11111111111111099</v>
      </c>
      <c r="I24" s="16">
        <v>0.5</v>
      </c>
      <c r="J24" s="16">
        <v>0.29875673656688501</v>
      </c>
      <c r="K24" s="16">
        <v>0.18271935240447301</v>
      </c>
      <c r="L24" s="16">
        <v>0.18875181399999999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12393</v>
      </c>
      <c r="D25" s="8">
        <v>10300</v>
      </c>
      <c r="E25" s="8">
        <v>24754</v>
      </c>
      <c r="F25" s="8">
        <v>57978</v>
      </c>
      <c r="G25" s="8">
        <v>990</v>
      </c>
      <c r="H25" s="15">
        <v>1</v>
      </c>
      <c r="I25" s="15">
        <v>1</v>
      </c>
      <c r="J25" s="15">
        <v>0.66042367002827995</v>
      </c>
      <c r="K25" s="15">
        <v>0.994340399259107</v>
      </c>
      <c r="L25" s="15">
        <v>2.394775E-2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1836</v>
      </c>
      <c r="D26" s="11">
        <v>4120</v>
      </c>
      <c r="E26" s="11">
        <v>19374</v>
      </c>
      <c r="F26" s="11">
        <v>12852</v>
      </c>
      <c r="G26" s="11">
        <v>8664</v>
      </c>
      <c r="H26" s="16">
        <v>0.148148148148148</v>
      </c>
      <c r="I26" s="16">
        <v>0.4</v>
      </c>
      <c r="J26" s="16">
        <v>0.51688810629102</v>
      </c>
      <c r="K26" s="16">
        <v>0.220415723399877</v>
      </c>
      <c r="L26" s="16">
        <v>0.20957909999999999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10557</v>
      </c>
      <c r="D28" s="11">
        <v>4120</v>
      </c>
      <c r="E28" s="11">
        <v>28105</v>
      </c>
      <c r="F28" s="11">
        <v>27466</v>
      </c>
      <c r="G28" s="11">
        <v>1377</v>
      </c>
      <c r="H28" s="16">
        <v>0.85185185185185197</v>
      </c>
      <c r="I28" s="16">
        <v>0.4</v>
      </c>
      <c r="J28" s="16">
        <v>0.74982658342671205</v>
      </c>
      <c r="K28" s="16">
        <v>0.47105028469506799</v>
      </c>
      <c r="L28" s="16">
        <v>3.3309143999999999E-2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6885</v>
      </c>
      <c r="D29" s="8">
        <v>2575</v>
      </c>
      <c r="E29" s="8">
        <v>9394</v>
      </c>
      <c r="F29" s="8">
        <v>3960</v>
      </c>
      <c r="G29" s="8">
        <v>0</v>
      </c>
      <c r="H29" s="15">
        <v>0.55555555555555602</v>
      </c>
      <c r="I29" s="15">
        <v>0.25</v>
      </c>
      <c r="J29" s="15">
        <v>0.25062696761112002</v>
      </c>
      <c r="K29" s="15">
        <v>6.7915208890718295E-2</v>
      </c>
      <c r="L29" s="15">
        <v>0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3" t="s">
        <v>30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3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5508</v>
      </c>
      <c r="D35" s="11">
        <v>6695</v>
      </c>
      <c r="E35" s="11">
        <v>18819</v>
      </c>
      <c r="F35" s="11">
        <v>26310</v>
      </c>
      <c r="G35" s="11">
        <v>22707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4590</v>
      </c>
      <c r="D36" s="8">
        <v>3090</v>
      </c>
      <c r="E36" s="8">
        <v>12593</v>
      </c>
      <c r="F36" s="8">
        <v>13892</v>
      </c>
      <c r="G36" s="8">
        <v>459</v>
      </c>
      <c r="H36" s="15">
        <v>0.83333333333333404</v>
      </c>
      <c r="I36" s="15">
        <v>0.46153846153846201</v>
      </c>
      <c r="J36" s="15">
        <v>0.669164142621818</v>
      </c>
      <c r="K36" s="15">
        <v>0.52801216267578899</v>
      </c>
      <c r="L36" s="15">
        <v>2.0214030915576699E-2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3672</v>
      </c>
      <c r="D37" s="11">
        <v>1030</v>
      </c>
      <c r="E37" s="11">
        <v>9230</v>
      </c>
      <c r="F37" s="11">
        <v>12572</v>
      </c>
      <c r="G37" s="11">
        <v>459</v>
      </c>
      <c r="H37" s="16">
        <v>0.66666666666666696</v>
      </c>
      <c r="I37" s="16">
        <v>0.15384615384615399</v>
      </c>
      <c r="J37" s="16">
        <v>0.49046176736277203</v>
      </c>
      <c r="K37" s="16">
        <v>0.47784112504751097</v>
      </c>
      <c r="L37" s="16">
        <v>2.0214030915576699E-2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918</v>
      </c>
      <c r="D38" s="8">
        <v>2060</v>
      </c>
      <c r="E38" s="8">
        <v>3363</v>
      </c>
      <c r="F38" s="8">
        <v>1320</v>
      </c>
      <c r="G38" s="8">
        <v>0</v>
      </c>
      <c r="H38" s="15">
        <v>0.16666666666666699</v>
      </c>
      <c r="I38" s="15">
        <v>0.30769230769230799</v>
      </c>
      <c r="J38" s="15">
        <v>0.178702375259047</v>
      </c>
      <c r="K38" s="15">
        <v>5.0171037628278202E-2</v>
      </c>
      <c r="L38" s="15">
        <v>0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918</v>
      </c>
      <c r="D39" s="11">
        <v>3605</v>
      </c>
      <c r="E39" s="11">
        <v>4466</v>
      </c>
      <c r="F39" s="11">
        <v>12418</v>
      </c>
      <c r="G39" s="11">
        <v>19293</v>
      </c>
      <c r="H39" s="16">
        <v>0.16666666666666699</v>
      </c>
      <c r="I39" s="16">
        <v>0.53846153846153899</v>
      </c>
      <c r="J39" s="16">
        <v>0.23731335352569199</v>
      </c>
      <c r="K39" s="16">
        <v>0.47198783732421101</v>
      </c>
      <c r="L39" s="16">
        <v>0.84964988769982797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0</v>
      </c>
      <c r="D40" s="8">
        <v>0</v>
      </c>
      <c r="E40" s="8">
        <v>1124</v>
      </c>
      <c r="F40" s="8">
        <v>0</v>
      </c>
      <c r="G40" s="8">
        <v>0</v>
      </c>
      <c r="H40" s="15">
        <v>0</v>
      </c>
      <c r="I40" s="15">
        <v>0</v>
      </c>
      <c r="J40" s="15">
        <v>5.9726871778521699E-2</v>
      </c>
      <c r="K40" s="15">
        <v>0</v>
      </c>
      <c r="L40" s="15">
        <v>0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0</v>
      </c>
      <c r="D41" s="11">
        <v>0</v>
      </c>
      <c r="E41" s="11">
        <v>636</v>
      </c>
      <c r="F41" s="11">
        <v>0</v>
      </c>
      <c r="G41" s="11">
        <v>2955</v>
      </c>
      <c r="H41" s="16">
        <v>0</v>
      </c>
      <c r="I41" s="16">
        <v>0</v>
      </c>
      <c r="J41" s="16">
        <v>3.3795632073967803E-2</v>
      </c>
      <c r="K41" s="16">
        <v>0</v>
      </c>
      <c r="L41" s="16">
        <v>0.13013608138459501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5508</v>
      </c>
      <c r="D43" s="11">
        <v>6695</v>
      </c>
      <c r="E43" s="11">
        <v>17059</v>
      </c>
      <c r="F43" s="11">
        <v>26310</v>
      </c>
      <c r="G43" s="11">
        <v>19752</v>
      </c>
      <c r="H43" s="16">
        <v>1</v>
      </c>
      <c r="I43" s="16">
        <v>1</v>
      </c>
      <c r="J43" s="16">
        <v>0.90647749614751105</v>
      </c>
      <c r="K43" s="16">
        <v>1</v>
      </c>
      <c r="L43" s="16">
        <v>0.86986391861540502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2295</v>
      </c>
      <c r="D44" s="8">
        <v>5150</v>
      </c>
      <c r="E44" s="8">
        <v>9212</v>
      </c>
      <c r="F44" s="8">
        <v>15018</v>
      </c>
      <c r="G44" s="8">
        <v>6627</v>
      </c>
      <c r="H44" s="15">
        <v>0.41666666666666702</v>
      </c>
      <c r="I44" s="15">
        <v>0.76923076923076905</v>
      </c>
      <c r="J44" s="15">
        <v>0.48950528720973502</v>
      </c>
      <c r="K44" s="15">
        <v>0.57080957810718402</v>
      </c>
      <c r="L44" s="15">
        <v>0.29184832870920902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918</v>
      </c>
      <c r="D46" s="8">
        <v>1545</v>
      </c>
      <c r="E46" s="8">
        <v>3932</v>
      </c>
      <c r="F46" s="8">
        <v>6898</v>
      </c>
      <c r="G46" s="8">
        <v>8133</v>
      </c>
      <c r="H46" s="15">
        <v>0.16666666666666699</v>
      </c>
      <c r="I46" s="15">
        <v>0.230769230769231</v>
      </c>
      <c r="J46" s="15">
        <v>0.20893777565226601</v>
      </c>
      <c r="K46" s="15">
        <v>0.26218167996959302</v>
      </c>
      <c r="L46" s="15">
        <v>0.35817148896815998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1377</v>
      </c>
      <c r="D47" s="11">
        <v>1030</v>
      </c>
      <c r="E47" s="11">
        <v>7525</v>
      </c>
      <c r="F47" s="11">
        <v>10276</v>
      </c>
      <c r="G47" s="11">
        <v>12135</v>
      </c>
      <c r="H47" s="16">
        <v>0.25</v>
      </c>
      <c r="I47" s="16">
        <v>0.15384615384615399</v>
      </c>
      <c r="J47" s="16">
        <v>0.39986184175567302</v>
      </c>
      <c r="K47" s="16">
        <v>0.39057392626377802</v>
      </c>
      <c r="L47" s="16">
        <v>0.53441669969612904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2295</v>
      </c>
      <c r="D48" s="8">
        <v>5150</v>
      </c>
      <c r="E48" s="8">
        <v>11316</v>
      </c>
      <c r="F48" s="8">
        <v>16082</v>
      </c>
      <c r="G48" s="8">
        <v>13584</v>
      </c>
      <c r="H48" s="15">
        <v>0.41666666666666702</v>
      </c>
      <c r="I48" s="15">
        <v>0.76923076923076905</v>
      </c>
      <c r="J48" s="15">
        <v>0.60130718954248397</v>
      </c>
      <c r="K48" s="15">
        <v>0.61125047510452302</v>
      </c>
      <c r="L48" s="15">
        <v>0.598229620821773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918</v>
      </c>
      <c r="D49" s="11">
        <v>3090</v>
      </c>
      <c r="E49" s="11">
        <v>5753</v>
      </c>
      <c r="F49" s="11">
        <v>5630</v>
      </c>
      <c r="G49" s="11">
        <v>5049</v>
      </c>
      <c r="H49" s="16">
        <v>0.16666666666666699</v>
      </c>
      <c r="I49" s="16">
        <v>0.46153846153846201</v>
      </c>
      <c r="J49" s="16">
        <v>0.30570168446782497</v>
      </c>
      <c r="K49" s="16">
        <v>0.21398707715697499</v>
      </c>
      <c r="L49" s="16">
        <v>0.222354340071344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5508</v>
      </c>
      <c r="D50" s="8">
        <v>6695</v>
      </c>
      <c r="E50" s="8">
        <v>12047</v>
      </c>
      <c r="F50" s="8">
        <v>26310</v>
      </c>
      <c r="G50" s="8">
        <v>660</v>
      </c>
      <c r="H50" s="15">
        <v>1</v>
      </c>
      <c r="I50" s="15">
        <v>1</v>
      </c>
      <c r="J50" s="15">
        <v>0.64015091131303503</v>
      </c>
      <c r="K50" s="15">
        <v>1</v>
      </c>
      <c r="L50" s="15">
        <v>2.9065926806711599E-2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459</v>
      </c>
      <c r="D51" s="11">
        <v>3090</v>
      </c>
      <c r="E51" s="11">
        <v>9407</v>
      </c>
      <c r="F51" s="11">
        <v>5106</v>
      </c>
      <c r="G51" s="11">
        <v>5121</v>
      </c>
      <c r="H51" s="16">
        <v>8.3333333333333301E-2</v>
      </c>
      <c r="I51" s="16">
        <v>0.46153846153846201</v>
      </c>
      <c r="J51" s="16">
        <v>0.4998671555343</v>
      </c>
      <c r="K51" s="16">
        <v>0.194070695553022</v>
      </c>
      <c r="L51" s="16">
        <v>0.225525168450258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4590</v>
      </c>
      <c r="D53" s="11">
        <v>3090</v>
      </c>
      <c r="E53" s="11">
        <v>13717</v>
      </c>
      <c r="F53" s="11">
        <v>13892</v>
      </c>
      <c r="G53" s="11">
        <v>459</v>
      </c>
      <c r="H53" s="16">
        <v>0.83333333333333404</v>
      </c>
      <c r="I53" s="16">
        <v>0.46153846153846201</v>
      </c>
      <c r="J53" s="16">
        <v>0.72889101440033999</v>
      </c>
      <c r="K53" s="16">
        <v>0.52801216267578899</v>
      </c>
      <c r="L53" s="16">
        <v>2.0214030915576699E-2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2295</v>
      </c>
      <c r="D54" s="8">
        <v>2060</v>
      </c>
      <c r="E54" s="8">
        <v>4744</v>
      </c>
      <c r="F54" s="8">
        <v>1320</v>
      </c>
      <c r="G54" s="8">
        <v>0</v>
      </c>
      <c r="H54" s="15">
        <v>0.41666666666666702</v>
      </c>
      <c r="I54" s="15">
        <v>0.30769230769230799</v>
      </c>
      <c r="J54" s="15">
        <v>0.25208565811148298</v>
      </c>
      <c r="K54" s="15">
        <v>5.0171037628278202E-2</v>
      </c>
      <c r="L54" s="15">
        <v>0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3" t="s">
        <v>30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3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6885</v>
      </c>
      <c r="D60" s="11">
        <v>3605</v>
      </c>
      <c r="E60" s="11">
        <v>18663</v>
      </c>
      <c r="F60" s="11">
        <v>31998</v>
      </c>
      <c r="G60" s="11">
        <v>18633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5967</v>
      </c>
      <c r="D61" s="8">
        <v>1030</v>
      </c>
      <c r="E61" s="8">
        <v>13172</v>
      </c>
      <c r="F61" s="8">
        <v>13574</v>
      </c>
      <c r="G61" s="8">
        <v>918</v>
      </c>
      <c r="H61" s="15">
        <v>0.86666666666666703</v>
      </c>
      <c r="I61" s="15">
        <v>0.28571428571428598</v>
      </c>
      <c r="J61" s="15">
        <v>0.70578149279322699</v>
      </c>
      <c r="K61" s="15">
        <v>0.42421401337583597</v>
      </c>
      <c r="L61" s="15">
        <v>4.9267428755433898E-2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2754</v>
      </c>
      <c r="D62" s="11">
        <v>515</v>
      </c>
      <c r="E62" s="11">
        <v>9377</v>
      </c>
      <c r="F62" s="11">
        <v>10934</v>
      </c>
      <c r="G62" s="11">
        <v>918</v>
      </c>
      <c r="H62" s="16">
        <v>0.4</v>
      </c>
      <c r="I62" s="16">
        <v>0.14285714285714299</v>
      </c>
      <c r="J62" s="16">
        <v>0.50243797888871</v>
      </c>
      <c r="K62" s="16">
        <v>0.34170885680355001</v>
      </c>
      <c r="L62" s="16">
        <v>4.9267428755433898E-2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3213</v>
      </c>
      <c r="D63" s="8">
        <v>515</v>
      </c>
      <c r="E63" s="8">
        <v>3795</v>
      </c>
      <c r="F63" s="8">
        <v>2640</v>
      </c>
      <c r="G63" s="8">
        <v>0</v>
      </c>
      <c r="H63" s="15">
        <v>0.46666666666666701</v>
      </c>
      <c r="I63" s="15">
        <v>0.14285714285714299</v>
      </c>
      <c r="J63" s="15">
        <v>0.20334351390451699</v>
      </c>
      <c r="K63" s="15">
        <v>8.2505156572285798E-2</v>
      </c>
      <c r="L63" s="15">
        <v>0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918</v>
      </c>
      <c r="D64" s="11">
        <v>2575</v>
      </c>
      <c r="E64" s="11">
        <v>3003</v>
      </c>
      <c r="F64" s="11">
        <v>18424</v>
      </c>
      <c r="G64" s="11">
        <v>14889</v>
      </c>
      <c r="H64" s="16">
        <v>0.133333333333333</v>
      </c>
      <c r="I64" s="16">
        <v>0.71428571428571397</v>
      </c>
      <c r="J64" s="16">
        <v>0.16090660665487899</v>
      </c>
      <c r="K64" s="16">
        <v>0.57578598662416403</v>
      </c>
      <c r="L64" s="16">
        <v>0.79906617291901505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0</v>
      </c>
      <c r="D65" s="8">
        <v>0</v>
      </c>
      <c r="E65" s="8">
        <v>1216</v>
      </c>
      <c r="F65" s="8">
        <v>0</v>
      </c>
      <c r="G65" s="8">
        <v>0</v>
      </c>
      <c r="H65" s="15">
        <v>0</v>
      </c>
      <c r="I65" s="15">
        <v>0</v>
      </c>
      <c r="J65" s="15">
        <v>6.5155655575202295E-2</v>
      </c>
      <c r="K65" s="15">
        <v>0</v>
      </c>
      <c r="L65" s="15">
        <v>0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0</v>
      </c>
      <c r="D66" s="11">
        <v>0</v>
      </c>
      <c r="E66" s="11">
        <v>1272</v>
      </c>
      <c r="F66" s="11">
        <v>0</v>
      </c>
      <c r="G66" s="11">
        <v>2826</v>
      </c>
      <c r="H66" s="16">
        <v>0</v>
      </c>
      <c r="I66" s="16">
        <v>0</v>
      </c>
      <c r="J66" s="16">
        <v>6.8156244976691899E-2</v>
      </c>
      <c r="K66" s="16">
        <v>0</v>
      </c>
      <c r="L66" s="16">
        <v>0.15166639832555101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6885</v>
      </c>
      <c r="D68" s="11">
        <v>3605</v>
      </c>
      <c r="E68" s="11">
        <v>16175</v>
      </c>
      <c r="F68" s="11">
        <v>31998</v>
      </c>
      <c r="G68" s="11">
        <v>15807</v>
      </c>
      <c r="H68" s="16">
        <v>1</v>
      </c>
      <c r="I68" s="16">
        <v>1</v>
      </c>
      <c r="J68" s="16">
        <v>0.86668809944810599</v>
      </c>
      <c r="K68" s="16">
        <v>1</v>
      </c>
      <c r="L68" s="16">
        <v>0.84833360167444904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4590</v>
      </c>
      <c r="D69" s="8">
        <v>2060</v>
      </c>
      <c r="E69" s="8">
        <v>7597</v>
      </c>
      <c r="F69" s="8">
        <v>14044</v>
      </c>
      <c r="G69" s="8">
        <v>5379</v>
      </c>
      <c r="H69" s="15">
        <v>0.66666666666666696</v>
      </c>
      <c r="I69" s="15">
        <v>0.57142857142857095</v>
      </c>
      <c r="J69" s="15">
        <v>0.40706210148422001</v>
      </c>
      <c r="K69" s="15">
        <v>0.438902431401963</v>
      </c>
      <c r="L69" s="15">
        <v>0.28868137175978098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1377</v>
      </c>
      <c r="D71" s="8">
        <v>1545</v>
      </c>
      <c r="E71" s="8">
        <v>4338</v>
      </c>
      <c r="F71" s="8">
        <v>6794</v>
      </c>
      <c r="G71" s="8">
        <v>5379</v>
      </c>
      <c r="H71" s="15">
        <v>0.2</v>
      </c>
      <c r="I71" s="15">
        <v>0.42857142857142899</v>
      </c>
      <c r="J71" s="15">
        <v>0.232438514708246</v>
      </c>
      <c r="K71" s="15">
        <v>0.21232577036064801</v>
      </c>
      <c r="L71" s="15">
        <v>0.28868137175978098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4131</v>
      </c>
      <c r="D72" s="11">
        <v>515</v>
      </c>
      <c r="E72" s="11">
        <v>5126</v>
      </c>
      <c r="F72" s="11">
        <v>7252</v>
      </c>
      <c r="G72" s="11">
        <v>11934</v>
      </c>
      <c r="H72" s="16">
        <v>0.6</v>
      </c>
      <c r="I72" s="16">
        <v>0.14285714285714299</v>
      </c>
      <c r="J72" s="16">
        <v>0.27466109414349299</v>
      </c>
      <c r="K72" s="16">
        <v>0.226639164947809</v>
      </c>
      <c r="L72" s="16">
        <v>0.64047657382064105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5049</v>
      </c>
      <c r="D73" s="8">
        <v>2060</v>
      </c>
      <c r="E73" s="8">
        <v>10193</v>
      </c>
      <c r="F73" s="8">
        <v>15502</v>
      </c>
      <c r="G73" s="8">
        <v>12264</v>
      </c>
      <c r="H73" s="15">
        <v>0.73333333333333295</v>
      </c>
      <c r="I73" s="15">
        <v>0.57142857142857095</v>
      </c>
      <c r="J73" s="15">
        <v>0.54616085302470097</v>
      </c>
      <c r="K73" s="15">
        <v>0.48446777923620199</v>
      </c>
      <c r="L73" s="15">
        <v>0.658187087425536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459</v>
      </c>
      <c r="D74" s="11">
        <v>2060</v>
      </c>
      <c r="E74" s="11">
        <v>5445</v>
      </c>
      <c r="F74" s="11">
        <v>5024</v>
      </c>
      <c r="G74" s="11">
        <v>2754</v>
      </c>
      <c r="H74" s="16">
        <v>6.6666666666666693E-2</v>
      </c>
      <c r="I74" s="16">
        <v>0.57142857142857095</v>
      </c>
      <c r="J74" s="16">
        <v>0.29175373734126397</v>
      </c>
      <c r="K74" s="16">
        <v>0.15700981311331999</v>
      </c>
      <c r="L74" s="16">
        <v>0.14780228626630201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6885</v>
      </c>
      <c r="D75" s="8">
        <v>3605</v>
      </c>
      <c r="E75" s="8">
        <v>12707</v>
      </c>
      <c r="F75" s="8">
        <v>31668</v>
      </c>
      <c r="G75" s="8">
        <v>330</v>
      </c>
      <c r="H75" s="15">
        <v>1</v>
      </c>
      <c r="I75" s="15">
        <v>1</v>
      </c>
      <c r="J75" s="15">
        <v>0.68086588437014395</v>
      </c>
      <c r="K75" s="15">
        <v>0.98968685542846402</v>
      </c>
      <c r="L75" s="15">
        <v>1.77105136048945E-2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1377</v>
      </c>
      <c r="D76" s="11">
        <v>1030</v>
      </c>
      <c r="E76" s="11">
        <v>9967</v>
      </c>
      <c r="F76" s="11">
        <v>7746</v>
      </c>
      <c r="G76" s="11">
        <v>3543</v>
      </c>
      <c r="H76" s="16">
        <v>0.2</v>
      </c>
      <c r="I76" s="16">
        <v>0.28571428571428598</v>
      </c>
      <c r="J76" s="16">
        <v>0.53405133151154704</v>
      </c>
      <c r="K76" s="16">
        <v>0.24207762985186601</v>
      </c>
      <c r="L76" s="16">
        <v>0.19014651424891299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5967</v>
      </c>
      <c r="D78" s="11">
        <v>1030</v>
      </c>
      <c r="E78" s="11">
        <v>14388</v>
      </c>
      <c r="F78" s="11">
        <v>13574</v>
      </c>
      <c r="G78" s="11">
        <v>918</v>
      </c>
      <c r="H78" s="16">
        <v>0.86666666666666703</v>
      </c>
      <c r="I78" s="16">
        <v>0.28571428571428598</v>
      </c>
      <c r="J78" s="16">
        <v>0.77093714836842997</v>
      </c>
      <c r="K78" s="16">
        <v>0.42421401337583597</v>
      </c>
      <c r="L78" s="16">
        <v>4.9267428755433898E-2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4590</v>
      </c>
      <c r="D79" s="8">
        <v>515</v>
      </c>
      <c r="E79" s="8">
        <v>4650</v>
      </c>
      <c r="F79" s="8">
        <v>2640</v>
      </c>
      <c r="G79" s="8">
        <v>0</v>
      </c>
      <c r="H79" s="15">
        <v>0.66666666666666696</v>
      </c>
      <c r="I79" s="15">
        <v>0.14285714285714299</v>
      </c>
      <c r="J79" s="15">
        <v>0.24915608423083099</v>
      </c>
      <c r="K79" s="15">
        <v>8.2505156572285798E-2</v>
      </c>
      <c r="L79" s="15">
        <v>0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3" t="s">
        <v>30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3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918</v>
      </c>
      <c r="D85" s="11">
        <v>515</v>
      </c>
      <c r="E85" s="11">
        <v>4572</v>
      </c>
      <c r="F85" s="11">
        <v>5156</v>
      </c>
      <c r="G85" s="11">
        <v>8592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459</v>
      </c>
      <c r="D86" s="8">
        <v>515</v>
      </c>
      <c r="E86" s="8">
        <v>3621</v>
      </c>
      <c r="F86" s="8">
        <v>1608</v>
      </c>
      <c r="G86" s="8">
        <v>0</v>
      </c>
      <c r="H86" s="15">
        <v>0.5</v>
      </c>
      <c r="I86" s="15">
        <v>1</v>
      </c>
      <c r="J86" s="15">
        <v>0.79199475065616798</v>
      </c>
      <c r="K86" s="15">
        <v>0.31186966640806801</v>
      </c>
      <c r="L86" s="15">
        <v>0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459</v>
      </c>
      <c r="D87" s="11">
        <v>515</v>
      </c>
      <c r="E87" s="11">
        <v>2115</v>
      </c>
      <c r="F87" s="11">
        <v>1608</v>
      </c>
      <c r="G87" s="11">
        <v>0</v>
      </c>
      <c r="H87" s="16">
        <v>0.5</v>
      </c>
      <c r="I87" s="16">
        <v>1</v>
      </c>
      <c r="J87" s="16">
        <v>0.46259842519685002</v>
      </c>
      <c r="K87" s="16">
        <v>0.31186966640806801</v>
      </c>
      <c r="L87" s="16">
        <v>0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0</v>
      </c>
      <c r="D88" s="8">
        <v>0</v>
      </c>
      <c r="E88" s="8">
        <v>1506</v>
      </c>
      <c r="F88" s="8">
        <v>0</v>
      </c>
      <c r="G88" s="8">
        <v>0</v>
      </c>
      <c r="H88" s="15">
        <v>0</v>
      </c>
      <c r="I88" s="15">
        <v>0</v>
      </c>
      <c r="J88" s="15">
        <v>0.32939632545931802</v>
      </c>
      <c r="K88" s="15">
        <v>0</v>
      </c>
      <c r="L88" s="15">
        <v>0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459</v>
      </c>
      <c r="D89" s="11">
        <v>0</v>
      </c>
      <c r="E89" s="11">
        <v>951</v>
      </c>
      <c r="F89" s="11">
        <v>3548</v>
      </c>
      <c r="G89" s="11">
        <v>8133</v>
      </c>
      <c r="H89" s="16">
        <v>0.5</v>
      </c>
      <c r="I89" s="16">
        <v>0</v>
      </c>
      <c r="J89" s="16">
        <v>0.20800524934383199</v>
      </c>
      <c r="K89" s="16">
        <v>0.68813033359193199</v>
      </c>
      <c r="L89" s="16">
        <v>0.94657821229050298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0</v>
      </c>
      <c r="D91" s="11">
        <v>0</v>
      </c>
      <c r="E91" s="11">
        <v>0</v>
      </c>
      <c r="F91" s="11">
        <v>0</v>
      </c>
      <c r="G91" s="11">
        <v>459</v>
      </c>
      <c r="H91" s="16">
        <v>0</v>
      </c>
      <c r="I91" s="16">
        <v>0</v>
      </c>
      <c r="J91" s="16">
        <v>0</v>
      </c>
      <c r="K91" s="16">
        <v>0</v>
      </c>
      <c r="L91" s="16">
        <v>5.3421787709497202E-2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918</v>
      </c>
      <c r="D93" s="11">
        <v>515</v>
      </c>
      <c r="E93" s="11">
        <v>4572</v>
      </c>
      <c r="F93" s="11">
        <v>5156</v>
      </c>
      <c r="G93" s="11">
        <v>8133</v>
      </c>
      <c r="H93" s="16">
        <v>1</v>
      </c>
      <c r="I93" s="16">
        <v>1</v>
      </c>
      <c r="J93" s="16">
        <v>1</v>
      </c>
      <c r="K93" s="16">
        <v>1</v>
      </c>
      <c r="L93" s="16">
        <v>0.94657821229050298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0</v>
      </c>
      <c r="D94" s="8">
        <v>515</v>
      </c>
      <c r="E94" s="8">
        <v>2378</v>
      </c>
      <c r="F94" s="8">
        <v>1366</v>
      </c>
      <c r="G94" s="8">
        <v>3213</v>
      </c>
      <c r="H94" s="15">
        <v>0</v>
      </c>
      <c r="I94" s="15">
        <v>1</v>
      </c>
      <c r="J94" s="15">
        <v>0.52012248468941402</v>
      </c>
      <c r="K94" s="15">
        <v>0.26493405740884401</v>
      </c>
      <c r="L94" s="15">
        <v>0.37395251396647999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0</v>
      </c>
      <c r="D96" s="8">
        <v>515</v>
      </c>
      <c r="E96" s="8">
        <v>1913</v>
      </c>
      <c r="F96" s="8">
        <v>2356</v>
      </c>
      <c r="G96" s="8">
        <v>3672</v>
      </c>
      <c r="H96" s="15">
        <v>0</v>
      </c>
      <c r="I96" s="15">
        <v>1</v>
      </c>
      <c r="J96" s="15">
        <v>0.41841644794400701</v>
      </c>
      <c r="K96" s="15">
        <v>0.45694336695112497</v>
      </c>
      <c r="L96" s="15">
        <v>0.42737430167597801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0</v>
      </c>
      <c r="D97" s="11">
        <v>0</v>
      </c>
      <c r="E97" s="11">
        <v>1508</v>
      </c>
      <c r="F97" s="11">
        <v>1036</v>
      </c>
      <c r="G97" s="11">
        <v>6426</v>
      </c>
      <c r="H97" s="16">
        <v>0</v>
      </c>
      <c r="I97" s="16">
        <v>0</v>
      </c>
      <c r="J97" s="16">
        <v>0.329833770778653</v>
      </c>
      <c r="K97" s="16">
        <v>0.20093095422808399</v>
      </c>
      <c r="L97" s="16">
        <v>0.74790502793296099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459</v>
      </c>
      <c r="D98" s="8">
        <v>515</v>
      </c>
      <c r="E98" s="8">
        <v>3014</v>
      </c>
      <c r="F98" s="8">
        <v>1366</v>
      </c>
      <c r="G98" s="8">
        <v>6756</v>
      </c>
      <c r="H98" s="15">
        <v>0.5</v>
      </c>
      <c r="I98" s="15">
        <v>1</v>
      </c>
      <c r="J98" s="15">
        <v>0.65923009623797002</v>
      </c>
      <c r="K98" s="15">
        <v>0.26493405740884401</v>
      </c>
      <c r="L98" s="15">
        <v>0.78631284916201105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0</v>
      </c>
      <c r="D99" s="11">
        <v>0</v>
      </c>
      <c r="E99" s="11">
        <v>2113</v>
      </c>
      <c r="F99" s="11">
        <v>0</v>
      </c>
      <c r="G99" s="11">
        <v>1377</v>
      </c>
      <c r="H99" s="16">
        <v>0</v>
      </c>
      <c r="I99" s="16">
        <v>0</v>
      </c>
      <c r="J99" s="16">
        <v>0.46216097987751498</v>
      </c>
      <c r="K99" s="16">
        <v>0</v>
      </c>
      <c r="L99" s="16">
        <v>0.16026536312849199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918</v>
      </c>
      <c r="D100" s="8">
        <v>515</v>
      </c>
      <c r="E100" s="8">
        <v>3500</v>
      </c>
      <c r="F100" s="8">
        <v>5156</v>
      </c>
      <c r="G100" s="8">
        <v>0</v>
      </c>
      <c r="H100" s="15">
        <v>1</v>
      </c>
      <c r="I100" s="15">
        <v>1</v>
      </c>
      <c r="J100" s="15">
        <v>0.76552930883639603</v>
      </c>
      <c r="K100" s="15">
        <v>1</v>
      </c>
      <c r="L100" s="15">
        <v>0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0</v>
      </c>
      <c r="D101" s="11">
        <v>515</v>
      </c>
      <c r="E101" s="11">
        <v>1852</v>
      </c>
      <c r="F101" s="11">
        <v>1036</v>
      </c>
      <c r="G101" s="11">
        <v>2295</v>
      </c>
      <c r="H101" s="16">
        <v>0</v>
      </c>
      <c r="I101" s="16">
        <v>1</v>
      </c>
      <c r="J101" s="16">
        <v>0.40507436570428701</v>
      </c>
      <c r="K101" s="16">
        <v>0.20093095422808399</v>
      </c>
      <c r="L101" s="16">
        <v>0.26710893854748602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459</v>
      </c>
      <c r="D103" s="11">
        <v>515</v>
      </c>
      <c r="E103" s="11">
        <v>3621</v>
      </c>
      <c r="F103" s="11">
        <v>1608</v>
      </c>
      <c r="G103" s="11">
        <v>0</v>
      </c>
      <c r="H103" s="16">
        <v>0.5</v>
      </c>
      <c r="I103" s="16">
        <v>1</v>
      </c>
      <c r="J103" s="16">
        <v>0.79199475065616798</v>
      </c>
      <c r="K103" s="16">
        <v>0.31186966640806801</v>
      </c>
      <c r="L103" s="16">
        <v>0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0</v>
      </c>
      <c r="D104" s="8">
        <v>0</v>
      </c>
      <c r="E104" s="8">
        <v>1769</v>
      </c>
      <c r="F104" s="8">
        <v>0</v>
      </c>
      <c r="G104" s="8">
        <v>0</v>
      </c>
      <c r="H104" s="15">
        <v>0</v>
      </c>
      <c r="I104" s="15">
        <v>0</v>
      </c>
      <c r="J104" s="15">
        <v>0.38692038495188102</v>
      </c>
      <c r="K104" s="15">
        <v>0</v>
      </c>
      <c r="L104" s="15">
        <v>0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3" t="s">
        <v>30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3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11475</v>
      </c>
      <c r="D110" s="11">
        <v>9785</v>
      </c>
      <c r="E110" s="11">
        <v>32910</v>
      </c>
      <c r="F110" s="11">
        <v>53152</v>
      </c>
      <c r="G110" s="11">
        <v>32748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10098</v>
      </c>
      <c r="D111" s="8">
        <v>3605</v>
      </c>
      <c r="E111" s="8">
        <v>22144</v>
      </c>
      <c r="F111" s="8">
        <v>25858</v>
      </c>
      <c r="G111" s="8">
        <v>1377</v>
      </c>
      <c r="H111" s="15">
        <v>0.88</v>
      </c>
      <c r="I111" s="15">
        <v>0.36842105263157898</v>
      </c>
      <c r="J111" s="15">
        <v>0.67286539045882698</v>
      </c>
      <c r="K111" s="15">
        <v>0.48649157134256499</v>
      </c>
      <c r="L111" s="15">
        <v>4.2048369366068199E-2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5967</v>
      </c>
      <c r="D112" s="11">
        <v>1030</v>
      </c>
      <c r="E112" s="11">
        <v>16492</v>
      </c>
      <c r="F112" s="11">
        <v>21898</v>
      </c>
      <c r="G112" s="11">
        <v>1377</v>
      </c>
      <c r="H112" s="16">
        <v>0.52</v>
      </c>
      <c r="I112" s="16">
        <v>0.105263157894737</v>
      </c>
      <c r="J112" s="16">
        <v>0.50112427833485296</v>
      </c>
      <c r="K112" s="16">
        <v>0.41198826008428702</v>
      </c>
      <c r="L112" s="16">
        <v>4.2048369366068199E-2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4131</v>
      </c>
      <c r="D113" s="8">
        <v>2575</v>
      </c>
      <c r="E113" s="8">
        <v>5652</v>
      </c>
      <c r="F113" s="8">
        <v>3960</v>
      </c>
      <c r="G113" s="8">
        <v>0</v>
      </c>
      <c r="H113" s="15">
        <v>0.36</v>
      </c>
      <c r="I113" s="15">
        <v>0.26315789473684198</v>
      </c>
      <c r="J113" s="15">
        <v>0.171741112123974</v>
      </c>
      <c r="K113" s="15">
        <v>7.4503311258278096E-2</v>
      </c>
      <c r="L113" s="15">
        <v>0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1377</v>
      </c>
      <c r="D114" s="11">
        <v>6180</v>
      </c>
      <c r="E114" s="11">
        <v>6518</v>
      </c>
      <c r="F114" s="11">
        <v>27294</v>
      </c>
      <c r="G114" s="11">
        <v>26049</v>
      </c>
      <c r="H114" s="16">
        <v>0.12</v>
      </c>
      <c r="I114" s="16">
        <v>0.63157894736842102</v>
      </c>
      <c r="J114" s="16">
        <v>0.198055302339714</v>
      </c>
      <c r="K114" s="16">
        <v>0.51350842865743496</v>
      </c>
      <c r="L114" s="16">
        <v>0.79543788933675297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0</v>
      </c>
      <c r="D115" s="8">
        <v>0</v>
      </c>
      <c r="E115" s="8">
        <v>2340</v>
      </c>
      <c r="F115" s="8">
        <v>0</v>
      </c>
      <c r="G115" s="8">
        <v>0</v>
      </c>
      <c r="H115" s="15">
        <v>0</v>
      </c>
      <c r="I115" s="15">
        <v>0</v>
      </c>
      <c r="J115" s="15">
        <v>7.1103008204193296E-2</v>
      </c>
      <c r="K115" s="15">
        <v>0</v>
      </c>
      <c r="L115" s="15">
        <v>0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0</v>
      </c>
      <c r="D116" s="11">
        <v>0</v>
      </c>
      <c r="E116" s="11">
        <v>1908</v>
      </c>
      <c r="F116" s="11">
        <v>0</v>
      </c>
      <c r="G116" s="11">
        <v>5322</v>
      </c>
      <c r="H116" s="16">
        <v>0</v>
      </c>
      <c r="I116" s="16">
        <v>0</v>
      </c>
      <c r="J116" s="16">
        <v>5.7976298997265301E-2</v>
      </c>
      <c r="K116" s="16">
        <v>0</v>
      </c>
      <c r="L116" s="16">
        <v>0.16251374129717799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11475</v>
      </c>
      <c r="D118" s="11">
        <v>9785</v>
      </c>
      <c r="E118" s="11">
        <v>28662</v>
      </c>
      <c r="F118" s="11">
        <v>53152</v>
      </c>
      <c r="G118" s="11">
        <v>27426</v>
      </c>
      <c r="H118" s="16">
        <v>1</v>
      </c>
      <c r="I118" s="16">
        <v>1</v>
      </c>
      <c r="J118" s="16">
        <v>0.87092069279854201</v>
      </c>
      <c r="K118" s="16">
        <v>1</v>
      </c>
      <c r="L118" s="16">
        <v>0.83748625870282201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6885</v>
      </c>
      <c r="D119" s="8">
        <v>6695</v>
      </c>
      <c r="E119" s="8">
        <v>14431</v>
      </c>
      <c r="F119" s="8">
        <v>27696</v>
      </c>
      <c r="G119" s="8">
        <v>8793</v>
      </c>
      <c r="H119" s="15">
        <v>0.6</v>
      </c>
      <c r="I119" s="15">
        <v>0.68421052631578905</v>
      </c>
      <c r="J119" s="15">
        <v>0.438498936493467</v>
      </c>
      <c r="K119" s="15">
        <v>0.52107164358820002</v>
      </c>
      <c r="L119" s="15">
        <v>0.26850494686698401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2295</v>
      </c>
      <c r="D121" s="8">
        <v>2575</v>
      </c>
      <c r="E121" s="8">
        <v>6357</v>
      </c>
      <c r="F121" s="8">
        <v>11336</v>
      </c>
      <c r="G121" s="8">
        <v>9840</v>
      </c>
      <c r="H121" s="15">
        <v>0.2</v>
      </c>
      <c r="I121" s="15">
        <v>0.26315789473684198</v>
      </c>
      <c r="J121" s="15">
        <v>0.19316317228805799</v>
      </c>
      <c r="K121" s="15">
        <v>0.21327513546056601</v>
      </c>
      <c r="L121" s="15">
        <v>0.30047636496885299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5508</v>
      </c>
      <c r="D122" s="11">
        <v>1545</v>
      </c>
      <c r="E122" s="11">
        <v>11143</v>
      </c>
      <c r="F122" s="11">
        <v>16492</v>
      </c>
      <c r="G122" s="11">
        <v>17643</v>
      </c>
      <c r="H122" s="16">
        <v>0.48</v>
      </c>
      <c r="I122" s="16">
        <v>0.157894736842105</v>
      </c>
      <c r="J122" s="16">
        <v>0.33859009419629299</v>
      </c>
      <c r="K122" s="16">
        <v>0.31027995183624302</v>
      </c>
      <c r="L122" s="16">
        <v>0.53875045804323896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6885</v>
      </c>
      <c r="D123" s="8">
        <v>6695</v>
      </c>
      <c r="E123" s="8">
        <v>18495</v>
      </c>
      <c r="F123" s="8">
        <v>30218</v>
      </c>
      <c r="G123" s="8">
        <v>19092</v>
      </c>
      <c r="H123" s="15">
        <v>0.6</v>
      </c>
      <c r="I123" s="15">
        <v>0.68421052631578905</v>
      </c>
      <c r="J123" s="15">
        <v>0.56198723792160399</v>
      </c>
      <c r="K123" s="15">
        <v>0.56852046959662905</v>
      </c>
      <c r="L123" s="15">
        <v>0.58299743495786005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1377</v>
      </c>
      <c r="D124" s="11">
        <v>5150</v>
      </c>
      <c r="E124" s="11">
        <v>9085</v>
      </c>
      <c r="F124" s="11">
        <v>10654</v>
      </c>
      <c r="G124" s="11">
        <v>6426</v>
      </c>
      <c r="H124" s="16">
        <v>0.12</v>
      </c>
      <c r="I124" s="16">
        <v>0.52631578947368396</v>
      </c>
      <c r="J124" s="16">
        <v>0.276055910057733</v>
      </c>
      <c r="K124" s="16">
        <v>0.200444009632751</v>
      </c>
      <c r="L124" s="16">
        <v>0.19622572370831801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11475</v>
      </c>
      <c r="D125" s="8">
        <v>9785</v>
      </c>
      <c r="E125" s="8">
        <v>21254</v>
      </c>
      <c r="F125" s="8">
        <v>52822</v>
      </c>
      <c r="G125" s="8">
        <v>990</v>
      </c>
      <c r="H125" s="15">
        <v>1</v>
      </c>
      <c r="I125" s="15">
        <v>1</v>
      </c>
      <c r="J125" s="15">
        <v>0.64582193862047999</v>
      </c>
      <c r="K125" s="15">
        <v>0.993791390728477</v>
      </c>
      <c r="L125" s="15">
        <v>3.0230853792598E-2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1836</v>
      </c>
      <c r="D126" s="11">
        <v>3605</v>
      </c>
      <c r="E126" s="11">
        <v>17522</v>
      </c>
      <c r="F126" s="11">
        <v>11816</v>
      </c>
      <c r="G126" s="11">
        <v>6369</v>
      </c>
      <c r="H126" s="16">
        <v>0.16</v>
      </c>
      <c r="I126" s="16">
        <v>0.36842105263157898</v>
      </c>
      <c r="J126" s="16">
        <v>0.53242175630507504</v>
      </c>
      <c r="K126" s="16">
        <v>0.222305839855509</v>
      </c>
      <c r="L126" s="16">
        <v>0.19448515939904701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10098</v>
      </c>
      <c r="D128" s="11">
        <v>3605</v>
      </c>
      <c r="E128" s="11">
        <v>24484</v>
      </c>
      <c r="F128" s="11">
        <v>25858</v>
      </c>
      <c r="G128" s="11">
        <v>1377</v>
      </c>
      <c r="H128" s="16">
        <v>0.88</v>
      </c>
      <c r="I128" s="16">
        <v>0.36842105263157898</v>
      </c>
      <c r="J128" s="16">
        <v>0.74396839866302</v>
      </c>
      <c r="K128" s="16">
        <v>0.48649157134256499</v>
      </c>
      <c r="L128" s="16">
        <v>4.2048369366068199E-2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6885</v>
      </c>
      <c r="D129" s="8">
        <v>2575</v>
      </c>
      <c r="E129" s="8">
        <v>7625</v>
      </c>
      <c r="F129" s="8">
        <v>3960</v>
      </c>
      <c r="G129" s="8">
        <v>0</v>
      </c>
      <c r="H129" s="15">
        <v>0.6</v>
      </c>
      <c r="I129" s="15">
        <v>0.26315789473684198</v>
      </c>
      <c r="J129" s="15">
        <v>0.231692494682467</v>
      </c>
      <c r="K129" s="15">
        <v>7.4503311258278096E-2</v>
      </c>
      <c r="L129" s="15">
        <v>0</v>
      </c>
      <c r="N129" s="22"/>
      <c r="O129" s="22"/>
      <c r="P129" s="22"/>
      <c r="Q129" s="22"/>
      <c r="R129" s="22"/>
    </row>
    <row r="131" spans="2:18" ht="18" x14ac:dyDescent="0.35">
      <c r="B131" s="19" t="s">
        <v>59</v>
      </c>
    </row>
    <row r="132" spans="2:18" ht="18" x14ac:dyDescent="0.35">
      <c r="B132" s="19" t="s">
        <v>60</v>
      </c>
    </row>
  </sheetData>
  <mergeCells count="17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2C0C-28FC-44F6-8EBF-36209A0D6CAF}">
  <dimension ref="B2:R132"/>
  <sheetViews>
    <sheetView workbookViewId="0">
      <selection activeCell="B3" sqref="B3"/>
    </sheetView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46113</v>
      </c>
    </row>
    <row r="6" spans="2:18" x14ac:dyDescent="0.25">
      <c r="B6" s="20" t="s">
        <v>38</v>
      </c>
      <c r="C6" s="20" t="s">
        <v>4</v>
      </c>
    </row>
    <row r="7" spans="2:18" x14ac:dyDescent="0.25">
      <c r="B7" s="43" t="s">
        <v>31</v>
      </c>
      <c r="C7" s="44" t="s">
        <v>2</v>
      </c>
      <c r="D7" s="44"/>
      <c r="E7" s="44"/>
      <c r="F7" s="44"/>
      <c r="G7" s="44"/>
      <c r="H7" s="44" t="s">
        <v>3</v>
      </c>
      <c r="I7" s="44"/>
      <c r="J7" s="44"/>
      <c r="K7" s="44"/>
      <c r="L7" s="44"/>
    </row>
    <row r="8" spans="2:18" ht="15.75" x14ac:dyDescent="0.3">
      <c r="B8" s="43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55461</v>
      </c>
      <c r="D10" s="11">
        <v>75296</v>
      </c>
      <c r="E10" s="11">
        <v>44000</v>
      </c>
      <c r="F10" s="11">
        <v>56158</v>
      </c>
      <c r="G10" s="11">
        <v>43872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34783</v>
      </c>
      <c r="D11" s="8">
        <v>49901</v>
      </c>
      <c r="E11" s="8">
        <v>34962</v>
      </c>
      <c r="F11" s="8">
        <v>25051</v>
      </c>
      <c r="G11" s="8">
        <v>27001</v>
      </c>
      <c r="H11" s="15">
        <v>0.62716142875173497</v>
      </c>
      <c r="I11" s="15">
        <v>0.662731087972801</v>
      </c>
      <c r="J11" s="15">
        <v>0.79459090909090901</v>
      </c>
      <c r="K11" s="15">
        <v>0.44608070087966101</v>
      </c>
      <c r="L11" s="15">
        <v>0.61544948899999996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26059</v>
      </c>
      <c r="D12" s="11">
        <v>38020</v>
      </c>
      <c r="E12" s="11">
        <v>21005</v>
      </c>
      <c r="F12" s="11">
        <v>18254</v>
      </c>
      <c r="G12" s="11">
        <v>18287</v>
      </c>
      <c r="H12" s="16">
        <v>0.46986170462126498</v>
      </c>
      <c r="I12" s="16">
        <v>0.50494050148746294</v>
      </c>
      <c r="J12" s="16">
        <v>0.477386363636364</v>
      </c>
      <c r="K12" s="16">
        <v>0.32504718829018098</v>
      </c>
      <c r="L12" s="16">
        <v>0.41682622200000002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8724</v>
      </c>
      <c r="D13" s="8">
        <v>11881</v>
      </c>
      <c r="E13" s="8">
        <v>13957</v>
      </c>
      <c r="F13" s="8">
        <v>6797</v>
      </c>
      <c r="G13" s="8">
        <v>8714</v>
      </c>
      <c r="H13" s="15">
        <v>0.15729972413047</v>
      </c>
      <c r="I13" s="15">
        <v>0.157790586485338</v>
      </c>
      <c r="J13" s="15">
        <v>0.31720454545454502</v>
      </c>
      <c r="K13" s="15">
        <v>0.12103351258948</v>
      </c>
      <c r="L13" s="15">
        <v>0.19862326799999999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12110</v>
      </c>
      <c r="D14" s="11">
        <v>18248</v>
      </c>
      <c r="E14" s="11">
        <v>6282</v>
      </c>
      <c r="F14" s="11">
        <v>28178</v>
      </c>
      <c r="G14" s="11">
        <v>13676</v>
      </c>
      <c r="H14" s="16">
        <v>0.21835163448188799</v>
      </c>
      <c r="I14" s="16">
        <v>0.242350191245219</v>
      </c>
      <c r="J14" s="16">
        <v>0.142772727272727</v>
      </c>
      <c r="K14" s="16">
        <v>0.501762883293565</v>
      </c>
      <c r="L14" s="16">
        <v>0.31172501800000002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1404</v>
      </c>
      <c r="D15" s="8">
        <v>2092</v>
      </c>
      <c r="E15" s="8">
        <v>212</v>
      </c>
      <c r="F15" s="8">
        <v>1265</v>
      </c>
      <c r="G15" s="8">
        <v>240</v>
      </c>
      <c r="H15" s="15">
        <v>2.5315086276843202E-2</v>
      </c>
      <c r="I15" s="15">
        <v>2.77836804079898E-2</v>
      </c>
      <c r="J15" s="15">
        <v>4.8181818181818204E-3</v>
      </c>
      <c r="K15" s="15">
        <v>2.25257309733253E-2</v>
      </c>
      <c r="L15" s="15">
        <v>5.4704599999999999E-3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7164</v>
      </c>
      <c r="D16" s="11">
        <v>5055</v>
      </c>
      <c r="E16" s="11">
        <v>2544</v>
      </c>
      <c r="F16" s="11">
        <v>1664</v>
      </c>
      <c r="G16" s="11">
        <v>2955</v>
      </c>
      <c r="H16" s="16">
        <v>0.129171850489533</v>
      </c>
      <c r="I16" s="16">
        <v>6.7135040373990706E-2</v>
      </c>
      <c r="J16" s="16">
        <v>5.7818181818181803E-2</v>
      </c>
      <c r="K16" s="16">
        <v>2.9630684853449201E-2</v>
      </c>
      <c r="L16" s="16">
        <v>6.7355032999999995E-2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46893</v>
      </c>
      <c r="D18" s="11">
        <v>68149</v>
      </c>
      <c r="E18" s="11">
        <v>41244</v>
      </c>
      <c r="F18" s="11">
        <v>53229</v>
      </c>
      <c r="G18" s="11">
        <v>40677</v>
      </c>
      <c r="H18" s="16">
        <v>0.84551306323362396</v>
      </c>
      <c r="I18" s="16">
        <v>0.90508127921801995</v>
      </c>
      <c r="J18" s="16">
        <v>0.93736363636363595</v>
      </c>
      <c r="K18" s="16">
        <v>0.94784358417322601</v>
      </c>
      <c r="L18" s="16">
        <v>0.92717450800000001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21329</v>
      </c>
      <c r="D19" s="8">
        <v>34624</v>
      </c>
      <c r="E19" s="8">
        <v>23747</v>
      </c>
      <c r="F19" s="8">
        <v>30595</v>
      </c>
      <c r="G19" s="8">
        <v>26009</v>
      </c>
      <c r="H19" s="15">
        <v>0.384576549286886</v>
      </c>
      <c r="I19" s="15">
        <v>0.45983850403739901</v>
      </c>
      <c r="J19" s="15">
        <v>0.53970454545454605</v>
      </c>
      <c r="K19" s="15">
        <v>0.54480216531927805</v>
      </c>
      <c r="L19" s="15">
        <v>0.59283825700000004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10673</v>
      </c>
      <c r="D21" s="8">
        <v>17340</v>
      </c>
      <c r="E21" s="8">
        <v>10825</v>
      </c>
      <c r="F21" s="8">
        <v>13087</v>
      </c>
      <c r="G21" s="8">
        <v>11564</v>
      </c>
      <c r="H21" s="15">
        <v>0.19244153549341</v>
      </c>
      <c r="I21" s="15">
        <v>0.23029111772205699</v>
      </c>
      <c r="J21" s="15">
        <v>0.246022727272727</v>
      </c>
      <c r="K21" s="15">
        <v>0.233038925887674</v>
      </c>
      <c r="L21" s="15">
        <v>0.26358497400000003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3749</v>
      </c>
      <c r="D22" s="11">
        <v>7912</v>
      </c>
      <c r="E22" s="11">
        <v>6623</v>
      </c>
      <c r="F22" s="11">
        <v>26821</v>
      </c>
      <c r="G22" s="11">
        <v>22241</v>
      </c>
      <c r="H22" s="16">
        <v>6.7597050179405399E-2</v>
      </c>
      <c r="I22" s="16">
        <v>0.105078623034424</v>
      </c>
      <c r="J22" s="16">
        <v>0.150522727272727</v>
      </c>
      <c r="K22" s="16">
        <v>0.47759891734036097</v>
      </c>
      <c r="L22" s="16">
        <v>0.50695204199999999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37112</v>
      </c>
      <c r="D23" s="8">
        <v>58094</v>
      </c>
      <c r="E23" s="8">
        <v>38008</v>
      </c>
      <c r="F23" s="8">
        <v>38251</v>
      </c>
      <c r="G23" s="8">
        <v>35916</v>
      </c>
      <c r="H23" s="15">
        <v>0.66915490164259595</v>
      </c>
      <c r="I23" s="15">
        <v>0.77154164895877597</v>
      </c>
      <c r="J23" s="15">
        <v>0.86381818181818204</v>
      </c>
      <c r="K23" s="15">
        <v>0.681131806688272</v>
      </c>
      <c r="L23" s="15">
        <v>0.81865426699999999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12850</v>
      </c>
      <c r="D24" s="11">
        <v>25823</v>
      </c>
      <c r="E24" s="11">
        <v>12338</v>
      </c>
      <c r="F24" s="11">
        <v>18754</v>
      </c>
      <c r="G24" s="11">
        <v>10238</v>
      </c>
      <c r="H24" s="16">
        <v>0.231694343773102</v>
      </c>
      <c r="I24" s="16">
        <v>0.34295314492137702</v>
      </c>
      <c r="J24" s="16">
        <v>0.280409090909091</v>
      </c>
      <c r="K24" s="16">
        <v>0.33395063926778001</v>
      </c>
      <c r="L24" s="16">
        <v>0.23336068600000001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38609</v>
      </c>
      <c r="D25" s="8">
        <v>54143</v>
      </c>
      <c r="E25" s="8">
        <v>35972</v>
      </c>
      <c r="F25" s="8">
        <v>43650</v>
      </c>
      <c r="G25" s="8">
        <v>35261</v>
      </c>
      <c r="H25" s="15">
        <v>0.69614684192495602</v>
      </c>
      <c r="I25" s="15">
        <v>0.71906874203144899</v>
      </c>
      <c r="J25" s="15">
        <v>0.81754545454545502</v>
      </c>
      <c r="K25" s="15">
        <v>0.77727127034438603</v>
      </c>
      <c r="L25" s="15">
        <v>0.803724471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13014</v>
      </c>
      <c r="D26" s="11">
        <v>18377</v>
      </c>
      <c r="E26" s="11">
        <v>9867</v>
      </c>
      <c r="F26" s="11">
        <v>12058</v>
      </c>
      <c r="G26" s="11">
        <v>6544</v>
      </c>
      <c r="H26" s="16">
        <v>0.234651376643046</v>
      </c>
      <c r="I26" s="16">
        <v>0.24406342966425801</v>
      </c>
      <c r="J26" s="16">
        <v>0.22425</v>
      </c>
      <c r="K26" s="16">
        <v>0.21471562377577599</v>
      </c>
      <c r="L26" s="16">
        <v>0.149161196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36187</v>
      </c>
      <c r="D28" s="11">
        <v>51993</v>
      </c>
      <c r="E28" s="11">
        <v>35174</v>
      </c>
      <c r="F28" s="11">
        <v>26316</v>
      </c>
      <c r="G28" s="11">
        <v>27241</v>
      </c>
      <c r="H28" s="16">
        <v>0.65247651502857895</v>
      </c>
      <c r="I28" s="16">
        <v>0.69051476838079096</v>
      </c>
      <c r="J28" s="16">
        <v>0.79940909090909096</v>
      </c>
      <c r="K28" s="16">
        <v>0.46860643185298601</v>
      </c>
      <c r="L28" s="16">
        <v>0.62091994900000003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12932</v>
      </c>
      <c r="D29" s="8">
        <v>17085</v>
      </c>
      <c r="E29" s="8">
        <v>24581</v>
      </c>
      <c r="F29" s="8">
        <v>7689</v>
      </c>
      <c r="G29" s="8">
        <v>11854</v>
      </c>
      <c r="H29" s="15">
        <v>0.23317286020807401</v>
      </c>
      <c r="I29" s="15">
        <v>0.22690448363790899</v>
      </c>
      <c r="J29" s="15">
        <v>0.55865909090909105</v>
      </c>
      <c r="K29" s="15">
        <v>0.13691726913351601</v>
      </c>
      <c r="L29" s="15">
        <v>0.27019511299999999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3" t="s">
        <v>31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3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27500</v>
      </c>
      <c r="D35" s="11">
        <v>39382</v>
      </c>
      <c r="E35" s="11">
        <v>24115</v>
      </c>
      <c r="F35" s="11">
        <v>29034</v>
      </c>
      <c r="G35" s="11">
        <v>22024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16811</v>
      </c>
      <c r="D36" s="8">
        <v>25305</v>
      </c>
      <c r="E36" s="8">
        <v>19048</v>
      </c>
      <c r="F36" s="8">
        <v>12721</v>
      </c>
      <c r="G36" s="8">
        <v>13272</v>
      </c>
      <c r="H36" s="15">
        <v>0.61130909090909102</v>
      </c>
      <c r="I36" s="15">
        <v>0.64255243512264504</v>
      </c>
      <c r="J36" s="15">
        <v>0.78988181629691101</v>
      </c>
      <c r="K36" s="15">
        <v>0.438141489288421</v>
      </c>
      <c r="L36" s="15">
        <v>0.60261532873229195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13871</v>
      </c>
      <c r="D37" s="11">
        <v>18508</v>
      </c>
      <c r="E37" s="11">
        <v>11039</v>
      </c>
      <c r="F37" s="11">
        <v>9895</v>
      </c>
      <c r="G37" s="11">
        <v>9479</v>
      </c>
      <c r="H37" s="16">
        <v>0.50439999999999996</v>
      </c>
      <c r="I37" s="16">
        <v>0.46996089584073902</v>
      </c>
      <c r="J37" s="16">
        <v>0.45776487663280102</v>
      </c>
      <c r="K37" s="16">
        <v>0.34080732933801799</v>
      </c>
      <c r="L37" s="16">
        <v>0.430394115510352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2940</v>
      </c>
      <c r="D38" s="8">
        <v>6797</v>
      </c>
      <c r="E38" s="8">
        <v>8009</v>
      </c>
      <c r="F38" s="8">
        <v>2826</v>
      </c>
      <c r="G38" s="8">
        <v>3793</v>
      </c>
      <c r="H38" s="15">
        <v>0.106909090909091</v>
      </c>
      <c r="I38" s="15">
        <v>0.17259153928190499</v>
      </c>
      <c r="J38" s="15">
        <v>0.33211693966410999</v>
      </c>
      <c r="K38" s="15">
        <v>9.7334159950402996E-2</v>
      </c>
      <c r="L38" s="15">
        <v>0.17222121322194001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5633</v>
      </c>
      <c r="D39" s="11">
        <v>10006</v>
      </c>
      <c r="E39" s="11">
        <v>3583</v>
      </c>
      <c r="F39" s="11">
        <v>14915</v>
      </c>
      <c r="G39" s="11">
        <v>7159</v>
      </c>
      <c r="H39" s="16">
        <v>0.20483636363636401</v>
      </c>
      <c r="I39" s="16">
        <v>0.25407546594891101</v>
      </c>
      <c r="J39" s="16">
        <v>0.148579722164628</v>
      </c>
      <c r="K39" s="16">
        <v>0.51370806640490496</v>
      </c>
      <c r="L39" s="16">
        <v>0.32505448601525599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1053</v>
      </c>
      <c r="D40" s="8">
        <v>1323</v>
      </c>
      <c r="E40" s="8">
        <v>0</v>
      </c>
      <c r="F40" s="8">
        <v>506</v>
      </c>
      <c r="G40" s="8">
        <v>120</v>
      </c>
      <c r="H40" s="15">
        <v>3.8290909090909098E-2</v>
      </c>
      <c r="I40" s="15">
        <v>3.3594027728403801E-2</v>
      </c>
      <c r="J40" s="15">
        <v>0</v>
      </c>
      <c r="K40" s="15">
        <v>1.74278432182958E-2</v>
      </c>
      <c r="L40" s="15">
        <v>5.44860152560843E-3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4003</v>
      </c>
      <c r="D41" s="11">
        <v>2748</v>
      </c>
      <c r="E41" s="11">
        <v>1484</v>
      </c>
      <c r="F41" s="11">
        <v>892</v>
      </c>
      <c r="G41" s="11">
        <v>1473</v>
      </c>
      <c r="H41" s="16">
        <v>0.14556363636363601</v>
      </c>
      <c r="I41" s="16">
        <v>6.9778071200040606E-2</v>
      </c>
      <c r="J41" s="16">
        <v>6.15384615384615E-2</v>
      </c>
      <c r="K41" s="16">
        <v>3.0722601088379101E-2</v>
      </c>
      <c r="L41" s="16">
        <v>6.6881583726843399E-2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22444</v>
      </c>
      <c r="D43" s="11">
        <v>35311</v>
      </c>
      <c r="E43" s="11">
        <v>22631</v>
      </c>
      <c r="F43" s="11">
        <v>27636</v>
      </c>
      <c r="G43" s="11">
        <v>20431</v>
      </c>
      <c r="H43" s="16">
        <v>0.81614545454545495</v>
      </c>
      <c r="I43" s="16">
        <v>0.89662790107155599</v>
      </c>
      <c r="J43" s="16">
        <v>0.93846153846153901</v>
      </c>
      <c r="K43" s="16">
        <v>0.95184955569332497</v>
      </c>
      <c r="L43" s="16">
        <v>0.92766981474754795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9191</v>
      </c>
      <c r="D44" s="8">
        <v>20870</v>
      </c>
      <c r="E44" s="8">
        <v>13188</v>
      </c>
      <c r="F44" s="8">
        <v>15965</v>
      </c>
      <c r="G44" s="8">
        <v>12544</v>
      </c>
      <c r="H44" s="15">
        <v>0.33421818181818203</v>
      </c>
      <c r="I44" s="15">
        <v>0.52993753491442797</v>
      </c>
      <c r="J44" s="15">
        <v>0.54687953555878099</v>
      </c>
      <c r="K44" s="15">
        <v>0.54987256320176403</v>
      </c>
      <c r="L44" s="15">
        <v>0.569560479476934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5319</v>
      </c>
      <c r="D46" s="8">
        <v>8701</v>
      </c>
      <c r="E46" s="8">
        <v>4904</v>
      </c>
      <c r="F46" s="8">
        <v>6285</v>
      </c>
      <c r="G46" s="8">
        <v>5995</v>
      </c>
      <c r="H46" s="15">
        <v>0.19341818181818199</v>
      </c>
      <c r="I46" s="15">
        <v>0.220938499822254</v>
      </c>
      <c r="J46" s="15">
        <v>0.203358905245698</v>
      </c>
      <c r="K46" s="15">
        <v>0.216470345112627</v>
      </c>
      <c r="L46" s="15">
        <v>0.27220305121685401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2206</v>
      </c>
      <c r="D47" s="11">
        <v>5647</v>
      </c>
      <c r="E47" s="11">
        <v>3714</v>
      </c>
      <c r="F47" s="11">
        <v>14097</v>
      </c>
      <c r="G47" s="11">
        <v>10244</v>
      </c>
      <c r="H47" s="16">
        <v>8.02181818181818E-2</v>
      </c>
      <c r="I47" s="16">
        <v>0.143390381392514</v>
      </c>
      <c r="J47" s="16">
        <v>0.154012025710139</v>
      </c>
      <c r="K47" s="16">
        <v>0.48553420128125702</v>
      </c>
      <c r="L47" s="16">
        <v>0.46512895023610601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16237</v>
      </c>
      <c r="D48" s="8">
        <v>30965</v>
      </c>
      <c r="E48" s="8">
        <v>20978</v>
      </c>
      <c r="F48" s="8">
        <v>18960</v>
      </c>
      <c r="G48" s="8">
        <v>18170</v>
      </c>
      <c r="H48" s="15">
        <v>0.59043636363636398</v>
      </c>
      <c r="I48" s="15">
        <v>0.78627291656086495</v>
      </c>
      <c r="J48" s="15">
        <v>0.86991499066970801</v>
      </c>
      <c r="K48" s="15">
        <v>0.65302748501756602</v>
      </c>
      <c r="L48" s="15">
        <v>0.825009081002543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7301</v>
      </c>
      <c r="D49" s="11">
        <v>15019</v>
      </c>
      <c r="E49" s="11">
        <v>7001</v>
      </c>
      <c r="F49" s="11">
        <v>10042</v>
      </c>
      <c r="G49" s="11">
        <v>4642</v>
      </c>
      <c r="H49" s="16">
        <v>0.265490909090909</v>
      </c>
      <c r="I49" s="16">
        <v>0.38136712203544798</v>
      </c>
      <c r="J49" s="16">
        <v>0.29031722993987202</v>
      </c>
      <c r="K49" s="16">
        <v>0.34587035888957801</v>
      </c>
      <c r="L49" s="16">
        <v>0.21077006901561901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18828</v>
      </c>
      <c r="D50" s="8">
        <v>29569</v>
      </c>
      <c r="E50" s="8">
        <v>19774</v>
      </c>
      <c r="F50" s="8">
        <v>23040</v>
      </c>
      <c r="G50" s="8">
        <v>17781</v>
      </c>
      <c r="H50" s="15">
        <v>0.68465454545454496</v>
      </c>
      <c r="I50" s="15">
        <v>0.75082525011426504</v>
      </c>
      <c r="J50" s="15">
        <v>0.81998755961020098</v>
      </c>
      <c r="K50" s="15">
        <v>0.79355238685678897</v>
      </c>
      <c r="L50" s="15">
        <v>0.80734653105702903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5157</v>
      </c>
      <c r="D51" s="11">
        <v>10587</v>
      </c>
      <c r="E51" s="11">
        <v>6221</v>
      </c>
      <c r="F51" s="11">
        <v>5844</v>
      </c>
      <c r="G51" s="11">
        <v>3031</v>
      </c>
      <c r="H51" s="16">
        <v>0.18752727272727299</v>
      </c>
      <c r="I51" s="16">
        <v>0.26882839876085501</v>
      </c>
      <c r="J51" s="16">
        <v>0.25797221646278301</v>
      </c>
      <c r="K51" s="16">
        <v>0.20128125645794601</v>
      </c>
      <c r="L51" s="16">
        <v>0.13762259353432599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17864</v>
      </c>
      <c r="D53" s="11">
        <v>26628</v>
      </c>
      <c r="E53" s="11">
        <v>19048</v>
      </c>
      <c r="F53" s="11">
        <v>13227</v>
      </c>
      <c r="G53" s="11">
        <v>13392</v>
      </c>
      <c r="H53" s="16">
        <v>0.64959999999999996</v>
      </c>
      <c r="I53" s="16">
        <v>0.67614646285104896</v>
      </c>
      <c r="J53" s="16">
        <v>0.78988181629691101</v>
      </c>
      <c r="K53" s="16">
        <v>0.455569332506716</v>
      </c>
      <c r="L53" s="16">
        <v>0.60806393025790095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5920</v>
      </c>
      <c r="D54" s="8">
        <v>9563</v>
      </c>
      <c r="E54" s="8">
        <v>13623</v>
      </c>
      <c r="F54" s="8">
        <v>3079</v>
      </c>
      <c r="G54" s="8">
        <v>5673</v>
      </c>
      <c r="H54" s="15">
        <v>0.215272727272727</v>
      </c>
      <c r="I54" s="15">
        <v>0.24282667208369299</v>
      </c>
      <c r="J54" s="15">
        <v>0.56491810076715698</v>
      </c>
      <c r="K54" s="15">
        <v>0.10604808155955101</v>
      </c>
      <c r="L54" s="15">
        <v>0.257582637123138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3" t="s">
        <v>31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3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27961</v>
      </c>
      <c r="D60" s="11">
        <v>35914</v>
      </c>
      <c r="E60" s="11">
        <v>19885</v>
      </c>
      <c r="F60" s="11">
        <v>27124</v>
      </c>
      <c r="G60" s="11">
        <v>21848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17972</v>
      </c>
      <c r="D61" s="8">
        <v>24596</v>
      </c>
      <c r="E61" s="8">
        <v>15914</v>
      </c>
      <c r="F61" s="8">
        <v>12330</v>
      </c>
      <c r="G61" s="8">
        <v>13729</v>
      </c>
      <c r="H61" s="15">
        <v>0.64275240513572496</v>
      </c>
      <c r="I61" s="15">
        <v>0.68485827253995701</v>
      </c>
      <c r="J61" s="15">
        <v>0.80030173497611301</v>
      </c>
      <c r="K61" s="15">
        <v>0.454578970653296</v>
      </c>
      <c r="L61" s="15">
        <v>0.62838703771512305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12188</v>
      </c>
      <c r="D62" s="11">
        <v>19512</v>
      </c>
      <c r="E62" s="11">
        <v>9966</v>
      </c>
      <c r="F62" s="11">
        <v>8359</v>
      </c>
      <c r="G62" s="11">
        <v>8808</v>
      </c>
      <c r="H62" s="16">
        <v>0.43589285075641099</v>
      </c>
      <c r="I62" s="16">
        <v>0.54329787826474396</v>
      </c>
      <c r="J62" s="16">
        <v>0.50118179532310803</v>
      </c>
      <c r="K62" s="16">
        <v>0.30817725999115197</v>
      </c>
      <c r="L62" s="16">
        <v>0.40314902965946497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5784</v>
      </c>
      <c r="D63" s="8">
        <v>5084</v>
      </c>
      <c r="E63" s="8">
        <v>5948</v>
      </c>
      <c r="F63" s="8">
        <v>3971</v>
      </c>
      <c r="G63" s="8">
        <v>4921</v>
      </c>
      <c r="H63" s="15">
        <v>0.206859554379314</v>
      </c>
      <c r="I63" s="15">
        <v>0.141560394275213</v>
      </c>
      <c r="J63" s="15">
        <v>0.29911993965300498</v>
      </c>
      <c r="K63" s="15">
        <v>0.146401710662144</v>
      </c>
      <c r="L63" s="15">
        <v>0.225238008055657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6477</v>
      </c>
      <c r="D64" s="11">
        <v>8242</v>
      </c>
      <c r="E64" s="11">
        <v>2699</v>
      </c>
      <c r="F64" s="11">
        <v>13263</v>
      </c>
      <c r="G64" s="11">
        <v>6517</v>
      </c>
      <c r="H64" s="16">
        <v>0.23164407567683601</v>
      </c>
      <c r="I64" s="16">
        <v>0.229492676950493</v>
      </c>
      <c r="J64" s="16">
        <v>0.13573045008800599</v>
      </c>
      <c r="K64" s="16">
        <v>0.48897655213095398</v>
      </c>
      <c r="L64" s="16">
        <v>0.29828817283046499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351</v>
      </c>
      <c r="D65" s="8">
        <v>769</v>
      </c>
      <c r="E65" s="8">
        <v>212</v>
      </c>
      <c r="F65" s="8">
        <v>759</v>
      </c>
      <c r="G65" s="8">
        <v>120</v>
      </c>
      <c r="H65" s="15">
        <v>1.2553199098744699E-2</v>
      </c>
      <c r="I65" s="15">
        <v>2.1412262627387699E-2</v>
      </c>
      <c r="J65" s="15">
        <v>1.0661302489313599E-2</v>
      </c>
      <c r="K65" s="15">
        <v>2.7982598436808701E-2</v>
      </c>
      <c r="L65" s="15">
        <v>5.4924935920908097E-3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3161</v>
      </c>
      <c r="D66" s="11">
        <v>2307</v>
      </c>
      <c r="E66" s="11">
        <v>1060</v>
      </c>
      <c r="F66" s="11">
        <v>772</v>
      </c>
      <c r="G66" s="11">
        <v>1482</v>
      </c>
      <c r="H66" s="16">
        <v>0.11305032008869501</v>
      </c>
      <c r="I66" s="16">
        <v>6.4236787882162999E-2</v>
      </c>
      <c r="J66" s="16">
        <v>5.3306512446567797E-2</v>
      </c>
      <c r="K66" s="16">
        <v>2.8461878778941199E-2</v>
      </c>
      <c r="L66" s="16">
        <v>6.7832295862321507E-2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24449</v>
      </c>
      <c r="D68" s="11">
        <v>32838</v>
      </c>
      <c r="E68" s="11">
        <v>18613</v>
      </c>
      <c r="F68" s="11">
        <v>25593</v>
      </c>
      <c r="G68" s="11">
        <v>20246</v>
      </c>
      <c r="H68" s="16">
        <v>0.87439648081256005</v>
      </c>
      <c r="I68" s="16">
        <v>0.91435094949044904</v>
      </c>
      <c r="J68" s="16">
        <v>0.936032185064119</v>
      </c>
      <c r="K68" s="16">
        <v>0.94355552278425003</v>
      </c>
      <c r="L68" s="16">
        <v>0.92667521054558799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12138</v>
      </c>
      <c r="D69" s="8">
        <v>13754</v>
      </c>
      <c r="E69" s="8">
        <v>10559</v>
      </c>
      <c r="F69" s="8">
        <v>14630</v>
      </c>
      <c r="G69" s="8">
        <v>13465</v>
      </c>
      <c r="H69" s="15">
        <v>0.43410464575659002</v>
      </c>
      <c r="I69" s="15">
        <v>0.38297042935902398</v>
      </c>
      <c r="J69" s="15">
        <v>0.53100326879557502</v>
      </c>
      <c r="K69" s="15">
        <v>0.53937472349211002</v>
      </c>
      <c r="L69" s="15">
        <v>0.61630355181252305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5354</v>
      </c>
      <c r="D71" s="8">
        <v>8639</v>
      </c>
      <c r="E71" s="8">
        <v>5921</v>
      </c>
      <c r="F71" s="8">
        <v>6802</v>
      </c>
      <c r="G71" s="8">
        <v>5569</v>
      </c>
      <c r="H71" s="15">
        <v>0.19148099138085201</v>
      </c>
      <c r="I71" s="15">
        <v>0.240546861947987</v>
      </c>
      <c r="J71" s="15">
        <v>0.29776213226049802</v>
      </c>
      <c r="K71" s="15">
        <v>0.25077422209113698</v>
      </c>
      <c r="L71" s="15">
        <v>0.254897473452948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1543</v>
      </c>
      <c r="D72" s="11">
        <v>2265</v>
      </c>
      <c r="E72" s="11">
        <v>2909</v>
      </c>
      <c r="F72" s="11">
        <v>12724</v>
      </c>
      <c r="G72" s="11">
        <v>11997</v>
      </c>
      <c r="H72" s="16">
        <v>5.51840062944816E-2</v>
      </c>
      <c r="I72" s="16">
        <v>6.3067327504594303E-2</v>
      </c>
      <c r="J72" s="16">
        <v>0.14629117425194901</v>
      </c>
      <c r="K72" s="16">
        <v>0.46910485179177103</v>
      </c>
      <c r="L72" s="16">
        <v>0.54911204686927895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20875</v>
      </c>
      <c r="D73" s="8">
        <v>27129</v>
      </c>
      <c r="E73" s="8">
        <v>17030</v>
      </c>
      <c r="F73" s="8">
        <v>19291</v>
      </c>
      <c r="G73" s="8">
        <v>17746</v>
      </c>
      <c r="H73" s="15">
        <v>0.74657558742534302</v>
      </c>
      <c r="I73" s="15">
        <v>0.75538787102522698</v>
      </c>
      <c r="J73" s="15">
        <v>0.85642444053306499</v>
      </c>
      <c r="K73" s="15">
        <v>0.71121516000589902</v>
      </c>
      <c r="L73" s="15">
        <v>0.81224826071036205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5549</v>
      </c>
      <c r="D74" s="11">
        <v>10804</v>
      </c>
      <c r="E74" s="11">
        <v>5337</v>
      </c>
      <c r="F74" s="11">
        <v>8712</v>
      </c>
      <c r="G74" s="11">
        <v>5596</v>
      </c>
      <c r="H74" s="16">
        <v>0.198454990880155</v>
      </c>
      <c r="I74" s="16">
        <v>0.30082975998217998</v>
      </c>
      <c r="J74" s="16">
        <v>0.26839326125219998</v>
      </c>
      <c r="K74" s="16">
        <v>0.32119156466597798</v>
      </c>
      <c r="L74" s="16">
        <v>0.25613328451116801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19781</v>
      </c>
      <c r="D75" s="8">
        <v>24574</v>
      </c>
      <c r="E75" s="8">
        <v>16198</v>
      </c>
      <c r="F75" s="8">
        <v>20610</v>
      </c>
      <c r="G75" s="8">
        <v>17480</v>
      </c>
      <c r="H75" s="15">
        <v>0.70744966202925497</v>
      </c>
      <c r="I75" s="15">
        <v>0.68424569805646795</v>
      </c>
      <c r="J75" s="15">
        <v>0.81458385717877801</v>
      </c>
      <c r="K75" s="15">
        <v>0.759843680873028</v>
      </c>
      <c r="L75" s="15">
        <v>0.80007323324789503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7857</v>
      </c>
      <c r="D76" s="11">
        <v>7790</v>
      </c>
      <c r="E76" s="11">
        <v>3646</v>
      </c>
      <c r="F76" s="11">
        <v>6214</v>
      </c>
      <c r="G76" s="11">
        <v>3513</v>
      </c>
      <c r="H76" s="16">
        <v>0.28099853367189997</v>
      </c>
      <c r="I76" s="16">
        <v>0.21690705574427799</v>
      </c>
      <c r="J76" s="16">
        <v>0.18335428715111901</v>
      </c>
      <c r="K76" s="16">
        <v>0.22909600353930101</v>
      </c>
      <c r="L76" s="16">
        <v>0.16079274990845799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18323</v>
      </c>
      <c r="D78" s="11">
        <v>25365</v>
      </c>
      <c r="E78" s="11">
        <v>16126</v>
      </c>
      <c r="F78" s="11">
        <v>13089</v>
      </c>
      <c r="G78" s="11">
        <v>13849</v>
      </c>
      <c r="H78" s="16">
        <v>0.65530560423446904</v>
      </c>
      <c r="I78" s="16">
        <v>0.70627053516734395</v>
      </c>
      <c r="J78" s="16">
        <v>0.81096303746542597</v>
      </c>
      <c r="K78" s="16">
        <v>0.482561569090105</v>
      </c>
      <c r="L78" s="16">
        <v>0.63387953130721397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7012</v>
      </c>
      <c r="D79" s="8">
        <v>7522</v>
      </c>
      <c r="E79" s="8">
        <v>10958</v>
      </c>
      <c r="F79" s="8">
        <v>4610</v>
      </c>
      <c r="G79" s="8">
        <v>6181</v>
      </c>
      <c r="H79" s="15">
        <v>0.25077786917492201</v>
      </c>
      <c r="I79" s="15">
        <v>0.20944478476360201</v>
      </c>
      <c r="J79" s="15">
        <v>0.55106864470706596</v>
      </c>
      <c r="K79" s="15">
        <v>0.16996018286388401</v>
      </c>
      <c r="L79" s="15">
        <v>0.28290919077261101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3" t="s">
        <v>31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3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19958</v>
      </c>
      <c r="D85" s="11">
        <v>30411</v>
      </c>
      <c r="E85" s="11">
        <v>19032</v>
      </c>
      <c r="F85" s="11">
        <v>27862</v>
      </c>
      <c r="G85" s="11">
        <v>22074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14182</v>
      </c>
      <c r="D86" s="8">
        <v>22209</v>
      </c>
      <c r="E86" s="8">
        <v>15997</v>
      </c>
      <c r="F86" s="8">
        <v>12775</v>
      </c>
      <c r="G86" s="8">
        <v>12942</v>
      </c>
      <c r="H86" s="15">
        <v>0.71059224371179497</v>
      </c>
      <c r="I86" s="15">
        <v>0.73029495906086594</v>
      </c>
      <c r="J86" s="15">
        <v>0.84053173602353903</v>
      </c>
      <c r="K86" s="15">
        <v>0.45850979829158001</v>
      </c>
      <c r="L86" s="15">
        <v>0.58630062516988302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9766</v>
      </c>
      <c r="D87" s="11">
        <v>16910</v>
      </c>
      <c r="E87" s="11">
        <v>9569</v>
      </c>
      <c r="F87" s="11">
        <v>9666</v>
      </c>
      <c r="G87" s="11">
        <v>9804</v>
      </c>
      <c r="H87" s="16">
        <v>0.48932758793466302</v>
      </c>
      <c r="I87" s="16">
        <v>0.55604879813225505</v>
      </c>
      <c r="J87" s="16">
        <v>0.50278478352248801</v>
      </c>
      <c r="K87" s="16">
        <v>0.34692412604981698</v>
      </c>
      <c r="L87" s="16">
        <v>0.44414243000815401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4416</v>
      </c>
      <c r="D88" s="8">
        <v>5299</v>
      </c>
      <c r="E88" s="8">
        <v>6428</v>
      </c>
      <c r="F88" s="8">
        <v>3109</v>
      </c>
      <c r="G88" s="8">
        <v>3138</v>
      </c>
      <c r="H88" s="15">
        <v>0.221264655777132</v>
      </c>
      <c r="I88" s="15">
        <v>0.174246160928611</v>
      </c>
      <c r="J88" s="15">
        <v>0.33774695250105102</v>
      </c>
      <c r="K88" s="15">
        <v>0.111585672241763</v>
      </c>
      <c r="L88" s="15">
        <v>0.14215819516172901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5143</v>
      </c>
      <c r="D89" s="11">
        <v>6438</v>
      </c>
      <c r="E89" s="11">
        <v>2611</v>
      </c>
      <c r="F89" s="11">
        <v>14075</v>
      </c>
      <c r="G89" s="11">
        <v>7889</v>
      </c>
      <c r="H89" s="16">
        <v>0.25769115141797799</v>
      </c>
      <c r="I89" s="16">
        <v>0.211699713919306</v>
      </c>
      <c r="J89" s="16">
        <v>0.137189995796553</v>
      </c>
      <c r="K89" s="16">
        <v>0.50516832962457803</v>
      </c>
      <c r="L89" s="16">
        <v>0.35738878318383599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0</v>
      </c>
      <c r="D90" s="8">
        <v>441</v>
      </c>
      <c r="E90" s="8">
        <v>0</v>
      </c>
      <c r="F90" s="8">
        <v>506</v>
      </c>
      <c r="G90" s="8">
        <v>0</v>
      </c>
      <c r="H90" s="15">
        <v>0</v>
      </c>
      <c r="I90" s="15">
        <v>1.45013317549571E-2</v>
      </c>
      <c r="J90" s="15">
        <v>0</v>
      </c>
      <c r="K90" s="15">
        <v>1.81609360419209E-2</v>
      </c>
      <c r="L90" s="15">
        <v>0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633</v>
      </c>
      <c r="D91" s="11">
        <v>1323</v>
      </c>
      <c r="E91" s="11">
        <v>424</v>
      </c>
      <c r="F91" s="11">
        <v>506</v>
      </c>
      <c r="G91" s="11">
        <v>1243</v>
      </c>
      <c r="H91" s="16">
        <v>3.1716604870227497E-2</v>
      </c>
      <c r="I91" s="16">
        <v>4.3503995264871302E-2</v>
      </c>
      <c r="J91" s="16">
        <v>2.2278268179907499E-2</v>
      </c>
      <c r="K91" s="16">
        <v>1.81609360419209E-2</v>
      </c>
      <c r="L91" s="16">
        <v>5.6310591646280703E-2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19325</v>
      </c>
      <c r="D93" s="11">
        <v>28647</v>
      </c>
      <c r="E93" s="11">
        <v>18608</v>
      </c>
      <c r="F93" s="11">
        <v>26850</v>
      </c>
      <c r="G93" s="11">
        <v>20831</v>
      </c>
      <c r="H93" s="16">
        <v>0.96828339512977302</v>
      </c>
      <c r="I93" s="16">
        <v>0.94199467298017203</v>
      </c>
      <c r="J93" s="16">
        <v>0.97772173182009303</v>
      </c>
      <c r="K93" s="16">
        <v>0.96367812791615803</v>
      </c>
      <c r="L93" s="16">
        <v>0.94368940835371895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9195</v>
      </c>
      <c r="D94" s="8">
        <v>17865</v>
      </c>
      <c r="E94" s="8">
        <v>11564</v>
      </c>
      <c r="F94" s="8">
        <v>18862</v>
      </c>
      <c r="G94" s="8">
        <v>14718</v>
      </c>
      <c r="H94" s="15">
        <v>0.46071750676420498</v>
      </c>
      <c r="I94" s="15">
        <v>0.58745190884877196</v>
      </c>
      <c r="J94" s="15">
        <v>0.60760823875577996</v>
      </c>
      <c r="K94" s="15">
        <v>0.67697939846385802</v>
      </c>
      <c r="L94" s="15">
        <v>0.666757270997554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7031</v>
      </c>
      <c r="D96" s="8">
        <v>13652</v>
      </c>
      <c r="E96" s="8">
        <v>8029</v>
      </c>
      <c r="F96" s="8">
        <v>10398</v>
      </c>
      <c r="G96" s="8">
        <v>8428</v>
      </c>
      <c r="H96" s="15">
        <v>0.35228980859805598</v>
      </c>
      <c r="I96" s="15">
        <v>0.44891651047318398</v>
      </c>
      <c r="J96" s="15">
        <v>0.421868432114334</v>
      </c>
      <c r="K96" s="15">
        <v>0.37319646830809</v>
      </c>
      <c r="L96" s="15">
        <v>0.38180665035788702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624</v>
      </c>
      <c r="D97" s="11">
        <v>4827</v>
      </c>
      <c r="E97" s="11">
        <v>3247</v>
      </c>
      <c r="F97" s="11">
        <v>13876</v>
      </c>
      <c r="G97" s="11">
        <v>10758</v>
      </c>
      <c r="H97" s="16">
        <v>3.1265657881551299E-2</v>
      </c>
      <c r="I97" s="16">
        <v>0.158725461181809</v>
      </c>
      <c r="J97" s="16">
        <v>0.17060739806641401</v>
      </c>
      <c r="K97" s="16">
        <v>0.49802598521283498</v>
      </c>
      <c r="L97" s="16">
        <v>0.48736069584126102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14347</v>
      </c>
      <c r="D98" s="8">
        <v>26167</v>
      </c>
      <c r="E98" s="8">
        <v>16486</v>
      </c>
      <c r="F98" s="8">
        <v>20596</v>
      </c>
      <c r="G98" s="8">
        <v>18548</v>
      </c>
      <c r="H98" s="15">
        <v>0.71885960517085901</v>
      </c>
      <c r="I98" s="15">
        <v>0.86044523363256697</v>
      </c>
      <c r="J98" s="15">
        <v>0.86622530474989501</v>
      </c>
      <c r="K98" s="15">
        <v>0.73921470102648801</v>
      </c>
      <c r="L98" s="15">
        <v>0.84026456464619004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4506</v>
      </c>
      <c r="D99" s="11">
        <v>12085</v>
      </c>
      <c r="E99" s="11">
        <v>5305</v>
      </c>
      <c r="F99" s="11">
        <v>10414</v>
      </c>
      <c r="G99" s="11">
        <v>4274</v>
      </c>
      <c r="H99" s="16">
        <v>0.22577412566389399</v>
      </c>
      <c r="I99" s="16">
        <v>0.39738910262733901</v>
      </c>
      <c r="J99" s="16">
        <v>0.278741067675494</v>
      </c>
      <c r="K99" s="16">
        <v>0.37377072715526499</v>
      </c>
      <c r="L99" s="16">
        <v>0.19362145510555401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16658</v>
      </c>
      <c r="D100" s="8">
        <v>23439</v>
      </c>
      <c r="E100" s="8">
        <v>15431</v>
      </c>
      <c r="F100" s="8">
        <v>24381</v>
      </c>
      <c r="G100" s="8">
        <v>18924</v>
      </c>
      <c r="H100" s="15">
        <v>0.83465277081871903</v>
      </c>
      <c r="I100" s="15">
        <v>0.77074085035020201</v>
      </c>
      <c r="J100" s="15">
        <v>0.81079234972677605</v>
      </c>
      <c r="K100" s="15">
        <v>0.87506280956141003</v>
      </c>
      <c r="L100" s="15">
        <v>0.85729817885294901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6873</v>
      </c>
      <c r="D101" s="11">
        <v>6886</v>
      </c>
      <c r="E101" s="11">
        <v>4178</v>
      </c>
      <c r="F101" s="11">
        <v>6439</v>
      </c>
      <c r="G101" s="11">
        <v>3680</v>
      </c>
      <c r="H101" s="16">
        <v>0.34437318368573999</v>
      </c>
      <c r="I101" s="16">
        <v>0.22643122554338899</v>
      </c>
      <c r="J101" s="16">
        <v>0.219525010508617</v>
      </c>
      <c r="K101" s="16">
        <v>0.231103294810136</v>
      </c>
      <c r="L101" s="16">
        <v>0.16671196883211001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14182</v>
      </c>
      <c r="D103" s="11">
        <v>22650</v>
      </c>
      <c r="E103" s="11">
        <v>15997</v>
      </c>
      <c r="F103" s="11">
        <v>13281</v>
      </c>
      <c r="G103" s="11">
        <v>12942</v>
      </c>
      <c r="H103" s="16">
        <v>0.71059224371179497</v>
      </c>
      <c r="I103" s="16">
        <v>0.74479629081582299</v>
      </c>
      <c r="J103" s="16">
        <v>0.84053173602353903</v>
      </c>
      <c r="K103" s="16">
        <v>0.47667073433350099</v>
      </c>
      <c r="L103" s="16">
        <v>0.58630062516988302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6203</v>
      </c>
      <c r="D104" s="8">
        <v>6549</v>
      </c>
      <c r="E104" s="8">
        <v>10094</v>
      </c>
      <c r="F104" s="8">
        <v>3109</v>
      </c>
      <c r="G104" s="8">
        <v>4606</v>
      </c>
      <c r="H104" s="15">
        <v>0.31080268563984398</v>
      </c>
      <c r="I104" s="15">
        <v>0.21534970898688</v>
      </c>
      <c r="J104" s="15">
        <v>0.53036990332072298</v>
      </c>
      <c r="K104" s="15">
        <v>0.111585672241763</v>
      </c>
      <c r="L104" s="15">
        <v>0.20866177403279901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3" t="s">
        <v>31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3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35503</v>
      </c>
      <c r="D110" s="11">
        <v>44885</v>
      </c>
      <c r="E110" s="11">
        <v>24968</v>
      </c>
      <c r="F110" s="11">
        <v>28296</v>
      </c>
      <c r="G110" s="11">
        <v>21798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20601</v>
      </c>
      <c r="D111" s="8">
        <v>27692</v>
      </c>
      <c r="E111" s="8">
        <v>18965</v>
      </c>
      <c r="F111" s="8">
        <v>12276</v>
      </c>
      <c r="G111" s="8">
        <v>14059</v>
      </c>
      <c r="H111" s="15">
        <v>0.58026082302904003</v>
      </c>
      <c r="I111" s="15">
        <v>0.61695443912220105</v>
      </c>
      <c r="J111" s="15">
        <v>0.75957225248317894</v>
      </c>
      <c r="K111" s="15">
        <v>0.43384223918575099</v>
      </c>
      <c r="L111" s="15">
        <v>0.64496742820442199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16293</v>
      </c>
      <c r="D112" s="11">
        <v>21110</v>
      </c>
      <c r="E112" s="11">
        <v>11436</v>
      </c>
      <c r="F112" s="11">
        <v>8588</v>
      </c>
      <c r="G112" s="11">
        <v>8483</v>
      </c>
      <c r="H112" s="16">
        <v>0.45891896459454101</v>
      </c>
      <c r="I112" s="16">
        <v>0.470313022167762</v>
      </c>
      <c r="J112" s="16">
        <v>0.45802627363024701</v>
      </c>
      <c r="K112" s="16">
        <v>0.303505795872208</v>
      </c>
      <c r="L112" s="16">
        <v>0.38916414349940398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4308</v>
      </c>
      <c r="D113" s="8">
        <v>6582</v>
      </c>
      <c r="E113" s="8">
        <v>7529</v>
      </c>
      <c r="F113" s="8">
        <v>3688</v>
      </c>
      <c r="G113" s="8">
        <v>5576</v>
      </c>
      <c r="H113" s="15">
        <v>0.121341858434499</v>
      </c>
      <c r="I113" s="15">
        <v>0.146641416954439</v>
      </c>
      <c r="J113" s="15">
        <v>0.301545978852932</v>
      </c>
      <c r="K113" s="15">
        <v>0.13033644331354299</v>
      </c>
      <c r="L113" s="15">
        <v>0.25580328470501901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6967</v>
      </c>
      <c r="D114" s="11">
        <v>11810</v>
      </c>
      <c r="E114" s="11">
        <v>3671</v>
      </c>
      <c r="F114" s="11">
        <v>14103</v>
      </c>
      <c r="G114" s="11">
        <v>5787</v>
      </c>
      <c r="H114" s="16">
        <v>0.19623693772357301</v>
      </c>
      <c r="I114" s="16">
        <v>0.26311685418291197</v>
      </c>
      <c r="J114" s="16">
        <v>0.14702819609099699</v>
      </c>
      <c r="K114" s="16">
        <v>0.498409669211196</v>
      </c>
      <c r="L114" s="16">
        <v>0.26548307184145298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1404</v>
      </c>
      <c r="D115" s="8">
        <v>1651</v>
      </c>
      <c r="E115" s="8">
        <v>212</v>
      </c>
      <c r="F115" s="8">
        <v>759</v>
      </c>
      <c r="G115" s="8">
        <v>240</v>
      </c>
      <c r="H115" s="15">
        <v>3.9545953863053797E-2</v>
      </c>
      <c r="I115" s="15">
        <v>3.6782889606772902E-2</v>
      </c>
      <c r="J115" s="15">
        <v>8.4908683114386391E-3</v>
      </c>
      <c r="K115" s="15">
        <v>2.6823579304495301E-2</v>
      </c>
      <c r="L115" s="15">
        <v>1.1010184420589E-2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6531</v>
      </c>
      <c r="D116" s="11">
        <v>3732</v>
      </c>
      <c r="E116" s="11">
        <v>2120</v>
      </c>
      <c r="F116" s="11">
        <v>1158</v>
      </c>
      <c r="G116" s="11">
        <v>1712</v>
      </c>
      <c r="H116" s="16">
        <v>0.18395628538433401</v>
      </c>
      <c r="I116" s="16">
        <v>8.3145817088114096E-2</v>
      </c>
      <c r="J116" s="16">
        <v>8.4908683114386402E-2</v>
      </c>
      <c r="K116" s="16">
        <v>4.0924512298558098E-2</v>
      </c>
      <c r="L116" s="16">
        <v>7.8539315533535201E-2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27568</v>
      </c>
      <c r="D118" s="11">
        <v>39502</v>
      </c>
      <c r="E118" s="11">
        <v>22636</v>
      </c>
      <c r="F118" s="11">
        <v>26379</v>
      </c>
      <c r="G118" s="11">
        <v>19846</v>
      </c>
      <c r="H118" s="16">
        <v>0.77649776075261301</v>
      </c>
      <c r="I118" s="16">
        <v>0.88007129330511302</v>
      </c>
      <c r="J118" s="16">
        <v>0.90660044857417499</v>
      </c>
      <c r="K118" s="16">
        <v>0.93225190839694605</v>
      </c>
      <c r="L118" s="16">
        <v>0.91045050004587602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12134</v>
      </c>
      <c r="D119" s="8">
        <v>16759</v>
      </c>
      <c r="E119" s="8">
        <v>12183</v>
      </c>
      <c r="F119" s="8">
        <v>11733</v>
      </c>
      <c r="G119" s="8">
        <v>11291</v>
      </c>
      <c r="H119" s="15">
        <v>0.341773934597076</v>
      </c>
      <c r="I119" s="15">
        <v>0.373376406371839</v>
      </c>
      <c r="J119" s="15">
        <v>0.48794456904838202</v>
      </c>
      <c r="K119" s="15">
        <v>0.41465224766751502</v>
      </c>
      <c r="L119" s="15">
        <v>0.51798330122029601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3642</v>
      </c>
      <c r="D121" s="8">
        <v>3688</v>
      </c>
      <c r="E121" s="8">
        <v>2796</v>
      </c>
      <c r="F121" s="8">
        <v>2689</v>
      </c>
      <c r="G121" s="8">
        <v>3136</v>
      </c>
      <c r="H121" s="15">
        <v>0.10258288031997299</v>
      </c>
      <c r="I121" s="15">
        <v>8.2165534142809402E-2</v>
      </c>
      <c r="J121" s="15">
        <v>0.11198333867350201</v>
      </c>
      <c r="K121" s="15">
        <v>9.5031099802092206E-2</v>
      </c>
      <c r="L121" s="15">
        <v>0.14386640976236401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3125</v>
      </c>
      <c r="D122" s="11">
        <v>3085</v>
      </c>
      <c r="E122" s="11">
        <v>3376</v>
      </c>
      <c r="F122" s="11">
        <v>12945</v>
      </c>
      <c r="G122" s="11">
        <v>11483</v>
      </c>
      <c r="H122" s="16">
        <v>8.8020730642480893E-2</v>
      </c>
      <c r="I122" s="16">
        <v>6.8731201960565896E-2</v>
      </c>
      <c r="J122" s="16">
        <v>0.13521307273309799</v>
      </c>
      <c r="K122" s="16">
        <v>0.45748515691263802</v>
      </c>
      <c r="L122" s="16">
        <v>0.52679144875676698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22765</v>
      </c>
      <c r="D123" s="8">
        <v>31927</v>
      </c>
      <c r="E123" s="8">
        <v>21522</v>
      </c>
      <c r="F123" s="8">
        <v>17655</v>
      </c>
      <c r="G123" s="8">
        <v>17368</v>
      </c>
      <c r="H123" s="15">
        <v>0.641213418584345</v>
      </c>
      <c r="I123" s="15">
        <v>0.71130667260777503</v>
      </c>
      <c r="J123" s="15">
        <v>0.86198333867350196</v>
      </c>
      <c r="K123" s="15">
        <v>0.62393977947413104</v>
      </c>
      <c r="L123" s="15">
        <v>0.79677034590329399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8344</v>
      </c>
      <c r="D124" s="11">
        <v>13738</v>
      </c>
      <c r="E124" s="11">
        <v>7033</v>
      </c>
      <c r="F124" s="11">
        <v>8340</v>
      </c>
      <c r="G124" s="11">
        <v>5964</v>
      </c>
      <c r="H124" s="16">
        <v>0.23502239247387499</v>
      </c>
      <c r="I124" s="16">
        <v>0.30607107051353499</v>
      </c>
      <c r="J124" s="16">
        <v>0.28168055110541501</v>
      </c>
      <c r="K124" s="16">
        <v>0.29474130619168798</v>
      </c>
      <c r="L124" s="16">
        <v>0.27360308285163798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21951</v>
      </c>
      <c r="D125" s="8">
        <v>30704</v>
      </c>
      <c r="E125" s="8">
        <v>20541</v>
      </c>
      <c r="F125" s="8">
        <v>19269</v>
      </c>
      <c r="G125" s="8">
        <v>16337</v>
      </c>
      <c r="H125" s="15">
        <v>0.61828577866659196</v>
      </c>
      <c r="I125" s="15">
        <v>0.68405926255987504</v>
      </c>
      <c r="J125" s="15">
        <v>0.82269304710028801</v>
      </c>
      <c r="K125" s="15">
        <v>0.68097964376590303</v>
      </c>
      <c r="L125" s="15">
        <v>0.74947242866317998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6141</v>
      </c>
      <c r="D126" s="11">
        <v>11491</v>
      </c>
      <c r="E126" s="11">
        <v>5689</v>
      </c>
      <c r="F126" s="11">
        <v>5619</v>
      </c>
      <c r="G126" s="11">
        <v>2864</v>
      </c>
      <c r="H126" s="16">
        <v>0.172971298200152</v>
      </c>
      <c r="I126" s="16">
        <v>0.25600980282945301</v>
      </c>
      <c r="J126" s="16">
        <v>0.22785165011214401</v>
      </c>
      <c r="K126" s="16">
        <v>0.19857930449533501</v>
      </c>
      <c r="L126" s="16">
        <v>0.13138820075236299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22005</v>
      </c>
      <c r="D128" s="11">
        <v>29343</v>
      </c>
      <c r="E128" s="11">
        <v>19177</v>
      </c>
      <c r="F128" s="11">
        <v>13035</v>
      </c>
      <c r="G128" s="11">
        <v>14299</v>
      </c>
      <c r="H128" s="16">
        <v>0.61980677689209396</v>
      </c>
      <c r="I128" s="16">
        <v>0.65373732872897405</v>
      </c>
      <c r="J128" s="16">
        <v>0.76806312079461703</v>
      </c>
      <c r="K128" s="16">
        <v>0.46066581849024602</v>
      </c>
      <c r="L128" s="16">
        <v>0.65597761262501197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6729</v>
      </c>
      <c r="D129" s="8">
        <v>10536</v>
      </c>
      <c r="E129" s="8">
        <v>14487</v>
      </c>
      <c r="F129" s="8">
        <v>4580</v>
      </c>
      <c r="G129" s="8">
        <v>7248</v>
      </c>
      <c r="H129" s="15">
        <v>0.18953327887784099</v>
      </c>
      <c r="I129" s="15">
        <v>0.23473320708477199</v>
      </c>
      <c r="J129" s="15">
        <v>0.58022268503684704</v>
      </c>
      <c r="K129" s="15">
        <v>0.161860333616059</v>
      </c>
      <c r="L129" s="15">
        <v>0.332507569501789</v>
      </c>
      <c r="N129" s="22"/>
      <c r="O129" s="22"/>
      <c r="P129" s="22"/>
      <c r="Q129" s="22"/>
      <c r="R129" s="22"/>
    </row>
    <row r="131" spans="2:18" ht="18" x14ac:dyDescent="0.35">
      <c r="B131" s="19" t="s">
        <v>59</v>
      </c>
    </row>
    <row r="132" spans="2:18" ht="18" x14ac:dyDescent="0.35">
      <c r="B132" s="19" t="s">
        <v>60</v>
      </c>
    </row>
  </sheetData>
  <mergeCells count="17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6FA5E-8AE9-4922-B2CA-0A2DC364535D}">
  <dimension ref="B2:R132"/>
  <sheetViews>
    <sheetView workbookViewId="0">
      <selection activeCell="B3" sqref="B3"/>
    </sheetView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46113</v>
      </c>
    </row>
    <row r="6" spans="2:18" x14ac:dyDescent="0.25">
      <c r="B6" s="20" t="s">
        <v>38</v>
      </c>
      <c r="C6" s="20" t="s">
        <v>4</v>
      </c>
    </row>
    <row r="7" spans="2:18" x14ac:dyDescent="0.25">
      <c r="B7" s="43" t="s">
        <v>32</v>
      </c>
      <c r="C7" s="44" t="s">
        <v>2</v>
      </c>
      <c r="D7" s="44"/>
      <c r="E7" s="44"/>
      <c r="F7" s="44"/>
      <c r="G7" s="44"/>
      <c r="H7" s="44" t="s">
        <v>3</v>
      </c>
      <c r="I7" s="44"/>
      <c r="J7" s="44"/>
      <c r="K7" s="44"/>
      <c r="L7" s="44"/>
    </row>
    <row r="8" spans="2:18" ht="15.75" x14ac:dyDescent="0.3">
      <c r="B8" s="43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12192</v>
      </c>
      <c r="D10" s="11">
        <v>27750</v>
      </c>
      <c r="E10" s="11">
        <v>30008</v>
      </c>
      <c r="F10" s="11">
        <v>36304</v>
      </c>
      <c r="G10" s="11">
        <v>70526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5461</v>
      </c>
      <c r="D11" s="8">
        <v>20626</v>
      </c>
      <c r="E11" s="8">
        <v>20236</v>
      </c>
      <c r="F11" s="8">
        <v>12506</v>
      </c>
      <c r="G11" s="8">
        <v>18942</v>
      </c>
      <c r="H11" s="15">
        <v>0.44791666666666702</v>
      </c>
      <c r="I11" s="15">
        <v>0.74327927927927895</v>
      </c>
      <c r="J11" s="15">
        <v>0.67435350573180497</v>
      </c>
      <c r="K11" s="15">
        <v>0.34447994711326602</v>
      </c>
      <c r="L11" s="15">
        <v>0.26858179999999998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3810</v>
      </c>
      <c r="D12" s="11">
        <v>11112</v>
      </c>
      <c r="E12" s="11">
        <v>14227</v>
      </c>
      <c r="F12" s="11">
        <v>12214</v>
      </c>
      <c r="G12" s="11">
        <v>15183</v>
      </c>
      <c r="H12" s="16">
        <v>0.3125</v>
      </c>
      <c r="I12" s="16">
        <v>0.40043243243243198</v>
      </c>
      <c r="J12" s="16">
        <v>0.47410690482537998</v>
      </c>
      <c r="K12" s="16">
        <v>0.33643675628030001</v>
      </c>
      <c r="L12" s="16">
        <v>0.21528230700000001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1651</v>
      </c>
      <c r="D13" s="8">
        <v>9514</v>
      </c>
      <c r="E13" s="8">
        <v>6009</v>
      </c>
      <c r="F13" s="8">
        <v>292</v>
      </c>
      <c r="G13" s="8">
        <v>3759</v>
      </c>
      <c r="H13" s="15">
        <v>0.13541666666666699</v>
      </c>
      <c r="I13" s="15">
        <v>0.34284684684684702</v>
      </c>
      <c r="J13" s="15">
        <v>0.20024660090642499</v>
      </c>
      <c r="K13" s="15">
        <v>8.0431908329660698E-3</v>
      </c>
      <c r="L13" s="15">
        <v>5.3299491999999997E-2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6604</v>
      </c>
      <c r="D14" s="11">
        <v>5188</v>
      </c>
      <c r="E14" s="11">
        <v>6160</v>
      </c>
      <c r="F14" s="11">
        <v>17132</v>
      </c>
      <c r="G14" s="11">
        <v>37396</v>
      </c>
      <c r="H14" s="16">
        <v>0.54166666666666696</v>
      </c>
      <c r="I14" s="16">
        <v>0.18695495495495501</v>
      </c>
      <c r="J14" s="16">
        <v>0.205278592375367</v>
      </c>
      <c r="K14" s="16">
        <v>0.47190392243279</v>
      </c>
      <c r="L14" s="16">
        <v>0.53024416500000005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0</v>
      </c>
      <c r="D15" s="8">
        <v>0</v>
      </c>
      <c r="E15" s="8">
        <v>0</v>
      </c>
      <c r="F15" s="8">
        <v>584</v>
      </c>
      <c r="G15" s="8">
        <v>4250</v>
      </c>
      <c r="H15" s="15">
        <v>0</v>
      </c>
      <c r="I15" s="15">
        <v>0</v>
      </c>
      <c r="J15" s="15">
        <v>0</v>
      </c>
      <c r="K15" s="15">
        <v>1.6086381665932101E-2</v>
      </c>
      <c r="L15" s="15">
        <v>6.0261464000000001E-2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127</v>
      </c>
      <c r="D16" s="11">
        <v>1936</v>
      </c>
      <c r="E16" s="11">
        <v>3612</v>
      </c>
      <c r="F16" s="11">
        <v>6082</v>
      </c>
      <c r="G16" s="11">
        <v>9938</v>
      </c>
      <c r="H16" s="16">
        <v>1.0416666666666701E-2</v>
      </c>
      <c r="I16" s="16">
        <v>6.9765765765765805E-2</v>
      </c>
      <c r="J16" s="16">
        <v>0.120367901892829</v>
      </c>
      <c r="K16" s="16">
        <v>0.167529748788012</v>
      </c>
      <c r="L16" s="16">
        <v>0.14091257099999999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12065</v>
      </c>
      <c r="D18" s="11">
        <v>25814</v>
      </c>
      <c r="E18" s="11">
        <v>26396</v>
      </c>
      <c r="F18" s="11">
        <v>29638</v>
      </c>
      <c r="G18" s="11">
        <v>56338</v>
      </c>
      <c r="H18" s="16">
        <v>0.98958333333333304</v>
      </c>
      <c r="I18" s="16">
        <v>0.93023423423423401</v>
      </c>
      <c r="J18" s="16">
        <v>0.87963209810717102</v>
      </c>
      <c r="K18" s="16">
        <v>0.81638386954605602</v>
      </c>
      <c r="L18" s="16">
        <v>0.79882596500000003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5969</v>
      </c>
      <c r="D19" s="8">
        <v>16843</v>
      </c>
      <c r="E19" s="8">
        <v>13100</v>
      </c>
      <c r="F19" s="8">
        <v>16706</v>
      </c>
      <c r="G19" s="8">
        <v>27172</v>
      </c>
      <c r="H19" s="15">
        <v>0.48958333333333298</v>
      </c>
      <c r="I19" s="15">
        <v>0.60695495495495499</v>
      </c>
      <c r="J19" s="15">
        <v>0.436550253265796</v>
      </c>
      <c r="K19" s="15">
        <v>0.46016967827236699</v>
      </c>
      <c r="L19" s="15">
        <v>0.38527635199999999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2667</v>
      </c>
      <c r="D21" s="8">
        <v>9176</v>
      </c>
      <c r="E21" s="8">
        <v>7173</v>
      </c>
      <c r="F21" s="8">
        <v>7854</v>
      </c>
      <c r="G21" s="8">
        <v>13564</v>
      </c>
      <c r="H21" s="15">
        <v>0.21875</v>
      </c>
      <c r="I21" s="15">
        <v>0.330666666666667</v>
      </c>
      <c r="J21" s="15">
        <v>0.23903625699813399</v>
      </c>
      <c r="K21" s="15">
        <v>0.21633979726751901</v>
      </c>
      <c r="L21" s="15">
        <v>0.19232623400000001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2540</v>
      </c>
      <c r="D22" s="11">
        <v>6230</v>
      </c>
      <c r="E22" s="11">
        <v>9929</v>
      </c>
      <c r="F22" s="11">
        <v>21114</v>
      </c>
      <c r="G22" s="11">
        <v>34881</v>
      </c>
      <c r="H22" s="16">
        <v>0.20833333333333301</v>
      </c>
      <c r="I22" s="16">
        <v>0.22450450450450499</v>
      </c>
      <c r="J22" s="16">
        <v>0.33087843241802201</v>
      </c>
      <c r="K22" s="16">
        <v>0.58158880564125204</v>
      </c>
      <c r="L22" s="16">
        <v>0.49458355799999998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9779</v>
      </c>
      <c r="D23" s="8">
        <v>22570</v>
      </c>
      <c r="E23" s="8">
        <v>22325</v>
      </c>
      <c r="F23" s="8">
        <v>27452</v>
      </c>
      <c r="G23" s="8">
        <v>40882</v>
      </c>
      <c r="H23" s="15">
        <v>0.80208333333333304</v>
      </c>
      <c r="I23" s="15">
        <v>0.81333333333333302</v>
      </c>
      <c r="J23" s="15">
        <v>0.74396827512663299</v>
      </c>
      <c r="K23" s="15">
        <v>0.75617011899515196</v>
      </c>
      <c r="L23" s="15">
        <v>0.57967274499999999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4318</v>
      </c>
      <c r="D24" s="11">
        <v>10919</v>
      </c>
      <c r="E24" s="11">
        <v>4178</v>
      </c>
      <c r="F24" s="11">
        <v>8552</v>
      </c>
      <c r="G24" s="11">
        <v>11116</v>
      </c>
      <c r="H24" s="16">
        <v>0.35416666666666702</v>
      </c>
      <c r="I24" s="16">
        <v>0.39347747747747702</v>
      </c>
      <c r="J24" s="16">
        <v>0.13922953878965599</v>
      </c>
      <c r="K24" s="16">
        <v>0.235566328779198</v>
      </c>
      <c r="L24" s="16">
        <v>0.15761563100000001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8255</v>
      </c>
      <c r="D25" s="8">
        <v>20155</v>
      </c>
      <c r="E25" s="8">
        <v>18266</v>
      </c>
      <c r="F25" s="8">
        <v>13972</v>
      </c>
      <c r="G25" s="8">
        <v>34887</v>
      </c>
      <c r="H25" s="15">
        <v>0.67708333333333304</v>
      </c>
      <c r="I25" s="15">
        <v>0.72630630630630599</v>
      </c>
      <c r="J25" s="15">
        <v>0.60870434550786501</v>
      </c>
      <c r="K25" s="15">
        <v>0.38486117232260902</v>
      </c>
      <c r="L25" s="15">
        <v>0.49466863300000002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2794</v>
      </c>
      <c r="D26" s="11">
        <v>7655</v>
      </c>
      <c r="E26" s="11">
        <v>10407</v>
      </c>
      <c r="F26" s="11">
        <v>6530</v>
      </c>
      <c r="G26" s="11">
        <v>11206</v>
      </c>
      <c r="H26" s="16">
        <v>0.22916666666666699</v>
      </c>
      <c r="I26" s="16">
        <v>0.27585585585585598</v>
      </c>
      <c r="J26" s="16">
        <v>0.34680751799520099</v>
      </c>
      <c r="K26" s="16">
        <v>0.179869986778316</v>
      </c>
      <c r="L26" s="16">
        <v>0.158891756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5461</v>
      </c>
      <c r="D28" s="11">
        <v>20626</v>
      </c>
      <c r="E28" s="11">
        <v>20236</v>
      </c>
      <c r="F28" s="11">
        <v>13090</v>
      </c>
      <c r="G28" s="11">
        <v>23192</v>
      </c>
      <c r="H28" s="16">
        <v>0.44791666666666702</v>
      </c>
      <c r="I28" s="16">
        <v>0.74327927927927895</v>
      </c>
      <c r="J28" s="16">
        <v>0.67435350573180497</v>
      </c>
      <c r="K28" s="16">
        <v>0.36056632877919798</v>
      </c>
      <c r="L28" s="16">
        <v>0.328843263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3175</v>
      </c>
      <c r="D29" s="8">
        <v>11820</v>
      </c>
      <c r="E29" s="8">
        <v>9432</v>
      </c>
      <c r="F29" s="8">
        <v>1460</v>
      </c>
      <c r="G29" s="8">
        <v>4856</v>
      </c>
      <c r="H29" s="15">
        <v>0.26041666666666702</v>
      </c>
      <c r="I29" s="15">
        <v>0.42594594594594598</v>
      </c>
      <c r="J29" s="15">
        <v>0.31431618235137299</v>
      </c>
      <c r="K29" s="15">
        <v>4.02159541648303E-2</v>
      </c>
      <c r="L29" s="15">
        <v>6.8854040000000005E-2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3" t="s">
        <v>32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3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6096</v>
      </c>
      <c r="D35" s="11">
        <v>13197</v>
      </c>
      <c r="E35" s="11">
        <v>15196</v>
      </c>
      <c r="F35" s="11">
        <v>17796</v>
      </c>
      <c r="G35" s="11">
        <v>35983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2540</v>
      </c>
      <c r="D36" s="8">
        <v>9305</v>
      </c>
      <c r="E36" s="8">
        <v>10030</v>
      </c>
      <c r="F36" s="8">
        <v>6196</v>
      </c>
      <c r="G36" s="8">
        <v>10960</v>
      </c>
      <c r="H36" s="15">
        <v>0.41666666666666702</v>
      </c>
      <c r="I36" s="15">
        <v>0.705084488898992</v>
      </c>
      <c r="J36" s="15">
        <v>0.66004211634640697</v>
      </c>
      <c r="K36" s="15">
        <v>0.34816812766913902</v>
      </c>
      <c r="L36" s="15">
        <v>0.30458827779784903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1778</v>
      </c>
      <c r="D37" s="11">
        <v>5220</v>
      </c>
      <c r="E37" s="11">
        <v>6972</v>
      </c>
      <c r="F37" s="11">
        <v>6196</v>
      </c>
      <c r="G37" s="11">
        <v>8672</v>
      </c>
      <c r="H37" s="16">
        <v>0.29166666666666702</v>
      </c>
      <c r="I37" s="16">
        <v>0.39554444191861798</v>
      </c>
      <c r="J37" s="16">
        <v>0.45880494867070298</v>
      </c>
      <c r="K37" s="16">
        <v>0.34816812766913902</v>
      </c>
      <c r="L37" s="16">
        <v>0.241002695717422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762</v>
      </c>
      <c r="D38" s="8">
        <v>4085</v>
      </c>
      <c r="E38" s="8">
        <v>3058</v>
      </c>
      <c r="F38" s="8">
        <v>0</v>
      </c>
      <c r="G38" s="8">
        <v>2288</v>
      </c>
      <c r="H38" s="15">
        <v>0.125</v>
      </c>
      <c r="I38" s="15">
        <v>0.30954004698037402</v>
      </c>
      <c r="J38" s="15">
        <v>0.20123716767570399</v>
      </c>
      <c r="K38" s="15">
        <v>0</v>
      </c>
      <c r="L38" s="15">
        <v>6.3585582080426903E-2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3556</v>
      </c>
      <c r="D39" s="11">
        <v>2922</v>
      </c>
      <c r="E39" s="11">
        <v>3360</v>
      </c>
      <c r="F39" s="11">
        <v>8680</v>
      </c>
      <c r="G39" s="11">
        <v>18549</v>
      </c>
      <c r="H39" s="16">
        <v>0.58333333333333304</v>
      </c>
      <c r="I39" s="16">
        <v>0.22141395771766301</v>
      </c>
      <c r="J39" s="16">
        <v>0.22111081863648299</v>
      </c>
      <c r="K39" s="16">
        <v>0.48775005619240303</v>
      </c>
      <c r="L39" s="16">
        <v>0.515493427451852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0</v>
      </c>
      <c r="D40" s="8">
        <v>0</v>
      </c>
      <c r="E40" s="8">
        <v>0</v>
      </c>
      <c r="F40" s="8">
        <v>584</v>
      </c>
      <c r="G40" s="8">
        <v>1773</v>
      </c>
      <c r="H40" s="15">
        <v>0</v>
      </c>
      <c r="I40" s="15">
        <v>0</v>
      </c>
      <c r="J40" s="15">
        <v>0</v>
      </c>
      <c r="K40" s="15">
        <v>3.2816363227691603E-2</v>
      </c>
      <c r="L40" s="15">
        <v>4.9273267932079097E-2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0</v>
      </c>
      <c r="D41" s="11">
        <v>970</v>
      </c>
      <c r="E41" s="11">
        <v>1806</v>
      </c>
      <c r="F41" s="11">
        <v>2336</v>
      </c>
      <c r="G41" s="11">
        <v>4701</v>
      </c>
      <c r="H41" s="16">
        <v>0</v>
      </c>
      <c r="I41" s="16">
        <v>7.35015533833447E-2</v>
      </c>
      <c r="J41" s="16">
        <v>0.11884706501711</v>
      </c>
      <c r="K41" s="16">
        <v>0.131265452910766</v>
      </c>
      <c r="L41" s="16">
        <v>0.13064502681821999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6096</v>
      </c>
      <c r="D43" s="11">
        <v>12227</v>
      </c>
      <c r="E43" s="11">
        <v>13390</v>
      </c>
      <c r="F43" s="11">
        <v>14876</v>
      </c>
      <c r="G43" s="11">
        <v>29509</v>
      </c>
      <c r="H43" s="16">
        <v>1</v>
      </c>
      <c r="I43" s="16">
        <v>0.92649844661665504</v>
      </c>
      <c r="J43" s="16">
        <v>0.88115293498289005</v>
      </c>
      <c r="K43" s="16">
        <v>0.83591818386154204</v>
      </c>
      <c r="L43" s="16">
        <v>0.82008170524970103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2921</v>
      </c>
      <c r="D44" s="8">
        <v>7506</v>
      </c>
      <c r="E44" s="8">
        <v>6097</v>
      </c>
      <c r="F44" s="8">
        <v>8346</v>
      </c>
      <c r="G44" s="8">
        <v>14479</v>
      </c>
      <c r="H44" s="15">
        <v>0.47916666666666702</v>
      </c>
      <c r="I44" s="15">
        <v>0.56876562855194401</v>
      </c>
      <c r="J44" s="15">
        <v>0.40122400631745198</v>
      </c>
      <c r="K44" s="15">
        <v>0.468981793661497</v>
      </c>
      <c r="L44" s="15">
        <v>0.40238445932801598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1016</v>
      </c>
      <c r="D46" s="8">
        <v>3936</v>
      </c>
      <c r="E46" s="8">
        <v>3574</v>
      </c>
      <c r="F46" s="8">
        <v>3952</v>
      </c>
      <c r="G46" s="8">
        <v>6118</v>
      </c>
      <c r="H46" s="15">
        <v>0.16666666666666699</v>
      </c>
      <c r="I46" s="15">
        <v>0.298249602182314</v>
      </c>
      <c r="J46" s="15">
        <v>0.23519347196630699</v>
      </c>
      <c r="K46" s="15">
        <v>0.22207237581479</v>
      </c>
      <c r="L46" s="15">
        <v>0.17002473390212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1524</v>
      </c>
      <c r="D47" s="11">
        <v>3449</v>
      </c>
      <c r="E47" s="11">
        <v>5405</v>
      </c>
      <c r="F47" s="11">
        <v>10874</v>
      </c>
      <c r="G47" s="11">
        <v>18582</v>
      </c>
      <c r="H47" s="16">
        <v>0.25</v>
      </c>
      <c r="I47" s="16">
        <v>0.26134727589603701</v>
      </c>
      <c r="J47" s="16">
        <v>0.35568570676493799</v>
      </c>
      <c r="K47" s="16">
        <v>0.611036187907395</v>
      </c>
      <c r="L47" s="16">
        <v>0.51641052719339697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4826</v>
      </c>
      <c r="D48" s="8">
        <v>10448</v>
      </c>
      <c r="E48" s="8">
        <v>11452</v>
      </c>
      <c r="F48" s="8">
        <v>13694</v>
      </c>
      <c r="G48" s="8">
        <v>21095</v>
      </c>
      <c r="H48" s="15">
        <v>0.79166666666666696</v>
      </c>
      <c r="I48" s="15">
        <v>0.79169508221565499</v>
      </c>
      <c r="J48" s="15">
        <v>0.75361937351934705</v>
      </c>
      <c r="K48" s="15">
        <v>0.76949876376713899</v>
      </c>
      <c r="L48" s="15">
        <v>0.58624906205708305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2032</v>
      </c>
      <c r="D49" s="11">
        <v>5526</v>
      </c>
      <c r="E49" s="11">
        <v>2347</v>
      </c>
      <c r="F49" s="11">
        <v>5006</v>
      </c>
      <c r="G49" s="11">
        <v>5846</v>
      </c>
      <c r="H49" s="16">
        <v>0.33333333333333298</v>
      </c>
      <c r="I49" s="16">
        <v>0.41873152989315798</v>
      </c>
      <c r="J49" s="16">
        <v>0.154448539089234</v>
      </c>
      <c r="K49" s="16">
        <v>0.28129916835243901</v>
      </c>
      <c r="L49" s="16">
        <v>0.16246560875969199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4318</v>
      </c>
      <c r="D50" s="8">
        <v>9482</v>
      </c>
      <c r="E50" s="8">
        <v>8765</v>
      </c>
      <c r="F50" s="8">
        <v>6744</v>
      </c>
      <c r="G50" s="8">
        <v>18933</v>
      </c>
      <c r="H50" s="15">
        <v>0.70833333333333304</v>
      </c>
      <c r="I50" s="15">
        <v>0.71849662802152003</v>
      </c>
      <c r="J50" s="15">
        <v>0.57679652540142101</v>
      </c>
      <c r="K50" s="15">
        <v>0.37896156439649398</v>
      </c>
      <c r="L50" s="15">
        <v>0.52616513353528105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1524</v>
      </c>
      <c r="D51" s="11">
        <v>3244</v>
      </c>
      <c r="E51" s="11">
        <v>4782</v>
      </c>
      <c r="F51" s="11">
        <v>2706</v>
      </c>
      <c r="G51" s="11">
        <v>5908</v>
      </c>
      <c r="H51" s="16">
        <v>0.25</v>
      </c>
      <c r="I51" s="16">
        <v>0.24581344244904099</v>
      </c>
      <c r="J51" s="16">
        <v>0.31468807580942398</v>
      </c>
      <c r="K51" s="16">
        <v>0.15205664194200899</v>
      </c>
      <c r="L51" s="16">
        <v>0.16418864463774599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2540</v>
      </c>
      <c r="D53" s="11">
        <v>9305</v>
      </c>
      <c r="E53" s="11">
        <v>10030</v>
      </c>
      <c r="F53" s="11">
        <v>6780</v>
      </c>
      <c r="G53" s="11">
        <v>12733</v>
      </c>
      <c r="H53" s="16">
        <v>0.41666666666666702</v>
      </c>
      <c r="I53" s="16">
        <v>0.705084488898992</v>
      </c>
      <c r="J53" s="16">
        <v>0.66004211634640697</v>
      </c>
      <c r="K53" s="16">
        <v>0.38098449089683101</v>
      </c>
      <c r="L53" s="16">
        <v>0.35386154572992801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1524</v>
      </c>
      <c r="D54" s="8">
        <v>5071</v>
      </c>
      <c r="E54" s="8">
        <v>4738</v>
      </c>
      <c r="F54" s="8">
        <v>584</v>
      </c>
      <c r="G54" s="8">
        <v>2976</v>
      </c>
      <c r="H54" s="15">
        <v>0.25</v>
      </c>
      <c r="I54" s="15">
        <v>0.38425399712055802</v>
      </c>
      <c r="J54" s="15">
        <v>0.31179257699394602</v>
      </c>
      <c r="K54" s="15">
        <v>3.2816363227691603E-2</v>
      </c>
      <c r="L54" s="15">
        <v>8.2705722146569197E-2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3" t="s">
        <v>32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3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6096</v>
      </c>
      <c r="D60" s="11">
        <v>14553</v>
      </c>
      <c r="E60" s="11">
        <v>14812</v>
      </c>
      <c r="F60" s="11">
        <v>18508</v>
      </c>
      <c r="G60" s="11">
        <v>34543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2921</v>
      </c>
      <c r="D61" s="8">
        <v>11321</v>
      </c>
      <c r="E61" s="8">
        <v>10206</v>
      </c>
      <c r="F61" s="8">
        <v>6310</v>
      </c>
      <c r="G61" s="8">
        <v>7982</v>
      </c>
      <c r="H61" s="15">
        <v>0.47916666666666702</v>
      </c>
      <c r="I61" s="15">
        <v>0.77791520648663504</v>
      </c>
      <c r="J61" s="15">
        <v>0.68903591682419696</v>
      </c>
      <c r="K61" s="15">
        <v>0.34093365031337802</v>
      </c>
      <c r="L61" s="15">
        <v>0.231074313174883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2032</v>
      </c>
      <c r="D62" s="11">
        <v>5892</v>
      </c>
      <c r="E62" s="11">
        <v>7255</v>
      </c>
      <c r="F62" s="11">
        <v>6018</v>
      </c>
      <c r="G62" s="11">
        <v>6511</v>
      </c>
      <c r="H62" s="16">
        <v>0.33333333333333298</v>
      </c>
      <c r="I62" s="16">
        <v>0.40486497629354801</v>
      </c>
      <c r="J62" s="16">
        <v>0.48980556305698097</v>
      </c>
      <c r="K62" s="16">
        <v>0.32515668899935202</v>
      </c>
      <c r="L62" s="16">
        <v>0.188489708479287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889</v>
      </c>
      <c r="D63" s="8">
        <v>5429</v>
      </c>
      <c r="E63" s="8">
        <v>2951</v>
      </c>
      <c r="F63" s="8">
        <v>292</v>
      </c>
      <c r="G63" s="8">
        <v>1471</v>
      </c>
      <c r="H63" s="15">
        <v>0.14583333333333301</v>
      </c>
      <c r="I63" s="15">
        <v>0.37305023019308697</v>
      </c>
      <c r="J63" s="15">
        <v>0.19923035376721601</v>
      </c>
      <c r="K63" s="15">
        <v>1.5776961314026401E-2</v>
      </c>
      <c r="L63" s="15">
        <v>4.2584604695596801E-2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3048</v>
      </c>
      <c r="D64" s="11">
        <v>2266</v>
      </c>
      <c r="E64" s="11">
        <v>2800</v>
      </c>
      <c r="F64" s="11">
        <v>8452</v>
      </c>
      <c r="G64" s="11">
        <v>18847</v>
      </c>
      <c r="H64" s="16">
        <v>0.5</v>
      </c>
      <c r="I64" s="16">
        <v>0.15570672713529901</v>
      </c>
      <c r="J64" s="16">
        <v>0.18903591682419699</v>
      </c>
      <c r="K64" s="16">
        <v>0.45666738707585902</v>
      </c>
      <c r="L64" s="16">
        <v>0.54560981964508004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0</v>
      </c>
      <c r="D65" s="8">
        <v>0</v>
      </c>
      <c r="E65" s="8">
        <v>0</v>
      </c>
      <c r="F65" s="8">
        <v>0</v>
      </c>
      <c r="G65" s="8">
        <v>2477</v>
      </c>
      <c r="H65" s="15">
        <v>0</v>
      </c>
      <c r="I65" s="15">
        <v>0</v>
      </c>
      <c r="J65" s="15">
        <v>0</v>
      </c>
      <c r="K65" s="15">
        <v>0</v>
      </c>
      <c r="L65" s="15">
        <v>7.1707726601626998E-2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127</v>
      </c>
      <c r="D66" s="11">
        <v>966</v>
      </c>
      <c r="E66" s="11">
        <v>1806</v>
      </c>
      <c r="F66" s="11">
        <v>3746</v>
      </c>
      <c r="G66" s="11">
        <v>5237</v>
      </c>
      <c r="H66" s="16">
        <v>2.0833333333333301E-2</v>
      </c>
      <c r="I66" s="16">
        <v>6.6378066378066397E-2</v>
      </c>
      <c r="J66" s="16">
        <v>0.121928166351607</v>
      </c>
      <c r="K66" s="16">
        <v>0.20239896261076301</v>
      </c>
      <c r="L66" s="16">
        <v>0.15160814057840999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5969</v>
      </c>
      <c r="D68" s="11">
        <v>13587</v>
      </c>
      <c r="E68" s="11">
        <v>13006</v>
      </c>
      <c r="F68" s="11">
        <v>14762</v>
      </c>
      <c r="G68" s="11">
        <v>26829</v>
      </c>
      <c r="H68" s="16">
        <v>0.97916666666666696</v>
      </c>
      <c r="I68" s="16">
        <v>0.93362193362193402</v>
      </c>
      <c r="J68" s="16">
        <v>0.87807183364839303</v>
      </c>
      <c r="K68" s="16">
        <v>0.79760103738923704</v>
      </c>
      <c r="L68" s="16">
        <v>0.77668413281996396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3048</v>
      </c>
      <c r="D69" s="8">
        <v>9337</v>
      </c>
      <c r="E69" s="8">
        <v>7003</v>
      </c>
      <c r="F69" s="8">
        <v>8360</v>
      </c>
      <c r="G69" s="8">
        <v>12693</v>
      </c>
      <c r="H69" s="15">
        <v>0.5</v>
      </c>
      <c r="I69" s="15">
        <v>0.64158592730021302</v>
      </c>
      <c r="J69" s="15">
        <v>0.47279233054280301</v>
      </c>
      <c r="K69" s="15">
        <v>0.45169656364815203</v>
      </c>
      <c r="L69" s="15">
        <v>0.36745505601713802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1651</v>
      </c>
      <c r="D71" s="8">
        <v>5240</v>
      </c>
      <c r="E71" s="8">
        <v>3599</v>
      </c>
      <c r="F71" s="8">
        <v>3902</v>
      </c>
      <c r="G71" s="8">
        <v>7446</v>
      </c>
      <c r="H71" s="15">
        <v>0.27083333333333298</v>
      </c>
      <c r="I71" s="15">
        <v>0.36006321720607398</v>
      </c>
      <c r="J71" s="15">
        <v>0.24297866594653</v>
      </c>
      <c r="K71" s="15">
        <v>0.21082775016209199</v>
      </c>
      <c r="L71" s="15">
        <v>0.215557421185189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1016</v>
      </c>
      <c r="D72" s="11">
        <v>2781</v>
      </c>
      <c r="E72" s="11">
        <v>4524</v>
      </c>
      <c r="F72" s="11">
        <v>10240</v>
      </c>
      <c r="G72" s="11">
        <v>16299</v>
      </c>
      <c r="H72" s="16">
        <v>0.16666666666666699</v>
      </c>
      <c r="I72" s="16">
        <v>0.19109461966604799</v>
      </c>
      <c r="J72" s="16">
        <v>0.30542803132595198</v>
      </c>
      <c r="K72" s="16">
        <v>0.55327425977955502</v>
      </c>
      <c r="L72" s="16">
        <v>0.47184668384332601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4953</v>
      </c>
      <c r="D73" s="8">
        <v>12122</v>
      </c>
      <c r="E73" s="8">
        <v>10873</v>
      </c>
      <c r="F73" s="8">
        <v>13758</v>
      </c>
      <c r="G73" s="8">
        <v>19787</v>
      </c>
      <c r="H73" s="15">
        <v>0.8125</v>
      </c>
      <c r="I73" s="15">
        <v>0.83295540438397597</v>
      </c>
      <c r="J73" s="15">
        <v>0.73406697272481802</v>
      </c>
      <c r="K73" s="15">
        <v>0.74335422519991401</v>
      </c>
      <c r="L73" s="15">
        <v>0.57282227947775199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2286</v>
      </c>
      <c r="D74" s="11">
        <v>5393</v>
      </c>
      <c r="E74" s="11">
        <v>1831</v>
      </c>
      <c r="F74" s="11">
        <v>3546</v>
      </c>
      <c r="G74" s="11">
        <v>5270</v>
      </c>
      <c r="H74" s="16">
        <v>0.375</v>
      </c>
      <c r="I74" s="16">
        <v>0.370576513433656</v>
      </c>
      <c r="J74" s="16">
        <v>0.123615987037537</v>
      </c>
      <c r="K74" s="16">
        <v>0.191592824724443</v>
      </c>
      <c r="L74" s="16">
        <v>0.15256347161508799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3937</v>
      </c>
      <c r="D75" s="8">
        <v>10673</v>
      </c>
      <c r="E75" s="8">
        <v>9501</v>
      </c>
      <c r="F75" s="8">
        <v>7228</v>
      </c>
      <c r="G75" s="8">
        <v>15954</v>
      </c>
      <c r="H75" s="15">
        <v>0.64583333333333304</v>
      </c>
      <c r="I75" s="15">
        <v>0.733388304816876</v>
      </c>
      <c r="J75" s="15">
        <v>0.64143937348096103</v>
      </c>
      <c r="K75" s="15">
        <v>0.39053382321158397</v>
      </c>
      <c r="L75" s="15">
        <v>0.46185913209622798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1270</v>
      </c>
      <c r="D76" s="11">
        <v>4411</v>
      </c>
      <c r="E76" s="11">
        <v>5625</v>
      </c>
      <c r="F76" s="11">
        <v>3824</v>
      </c>
      <c r="G76" s="11">
        <v>5298</v>
      </c>
      <c r="H76" s="16">
        <v>0.20833333333333301</v>
      </c>
      <c r="I76" s="16">
        <v>0.30309901738473199</v>
      </c>
      <c r="J76" s="16">
        <v>0.37975965433432401</v>
      </c>
      <c r="K76" s="16">
        <v>0.206613356386427</v>
      </c>
      <c r="L76" s="16">
        <v>0.153374055524998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2921</v>
      </c>
      <c r="D78" s="11">
        <v>11321</v>
      </c>
      <c r="E78" s="11">
        <v>10206</v>
      </c>
      <c r="F78" s="11">
        <v>6310</v>
      </c>
      <c r="G78" s="11">
        <v>10459</v>
      </c>
      <c r="H78" s="16">
        <v>0.47916666666666702</v>
      </c>
      <c r="I78" s="16">
        <v>0.77791520648663504</v>
      </c>
      <c r="J78" s="16">
        <v>0.68903591682419696</v>
      </c>
      <c r="K78" s="16">
        <v>0.34093365031337802</v>
      </c>
      <c r="L78" s="16">
        <v>0.30278203977651003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1651</v>
      </c>
      <c r="D79" s="8">
        <v>6749</v>
      </c>
      <c r="E79" s="8">
        <v>4694</v>
      </c>
      <c r="F79" s="8">
        <v>876</v>
      </c>
      <c r="G79" s="8">
        <v>1880</v>
      </c>
      <c r="H79" s="15">
        <v>0.27083333333333298</v>
      </c>
      <c r="I79" s="15">
        <v>0.46375317803889199</v>
      </c>
      <c r="J79" s="15">
        <v>0.31690521199027799</v>
      </c>
      <c r="K79" s="15">
        <v>4.7330883942079099E-2</v>
      </c>
      <c r="L79" s="15">
        <v>5.4424919665344601E-2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3" t="s">
        <v>32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3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5461</v>
      </c>
      <c r="D85" s="11">
        <v>17358</v>
      </c>
      <c r="E85" s="11">
        <v>10382</v>
      </c>
      <c r="F85" s="11">
        <v>3568</v>
      </c>
      <c r="G85" s="11">
        <v>26060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2667</v>
      </c>
      <c r="D86" s="8">
        <v>13788</v>
      </c>
      <c r="E86" s="8">
        <v>8809</v>
      </c>
      <c r="F86" s="8">
        <v>2044</v>
      </c>
      <c r="G86" s="8">
        <v>8362</v>
      </c>
      <c r="H86" s="15">
        <v>0.48837209302325602</v>
      </c>
      <c r="I86" s="15">
        <v>0.79433114414103001</v>
      </c>
      <c r="J86" s="15">
        <v>0.84848776728954001</v>
      </c>
      <c r="K86" s="15">
        <v>0.57286995515695105</v>
      </c>
      <c r="L86" s="15">
        <v>0.32087490406753599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1778</v>
      </c>
      <c r="D87" s="11">
        <v>7538</v>
      </c>
      <c r="E87" s="11">
        <v>5191</v>
      </c>
      <c r="F87" s="11">
        <v>2044</v>
      </c>
      <c r="G87" s="11">
        <v>6211</v>
      </c>
      <c r="H87" s="16">
        <v>0.32558139534883701</v>
      </c>
      <c r="I87" s="16">
        <v>0.43426662057840798</v>
      </c>
      <c r="J87" s="16">
        <v>0.5</v>
      </c>
      <c r="K87" s="16">
        <v>0.57286995515695105</v>
      </c>
      <c r="L87" s="16">
        <v>0.23833461243284701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889</v>
      </c>
      <c r="D88" s="8">
        <v>6250</v>
      </c>
      <c r="E88" s="8">
        <v>3618</v>
      </c>
      <c r="F88" s="8">
        <v>0</v>
      </c>
      <c r="G88" s="8">
        <v>2151</v>
      </c>
      <c r="H88" s="15">
        <v>0.162790697674419</v>
      </c>
      <c r="I88" s="15">
        <v>0.36006452356262197</v>
      </c>
      <c r="J88" s="15">
        <v>0.34848776728954001</v>
      </c>
      <c r="K88" s="15">
        <v>0</v>
      </c>
      <c r="L88" s="15">
        <v>8.2540291634689206E-2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2667</v>
      </c>
      <c r="D89" s="11">
        <v>2604</v>
      </c>
      <c r="E89" s="11">
        <v>1057</v>
      </c>
      <c r="F89" s="11">
        <v>178</v>
      </c>
      <c r="G89" s="11">
        <v>14177</v>
      </c>
      <c r="H89" s="16">
        <v>0.48837209302325602</v>
      </c>
      <c r="I89" s="16">
        <v>0.150017283097131</v>
      </c>
      <c r="J89" s="16">
        <v>0.10181082643036</v>
      </c>
      <c r="K89" s="16">
        <v>4.9887892376681599E-2</v>
      </c>
      <c r="L89" s="16">
        <v>0.54401381427475104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0</v>
      </c>
      <c r="D90" s="8">
        <v>0</v>
      </c>
      <c r="E90" s="8">
        <v>0</v>
      </c>
      <c r="F90" s="8">
        <v>0</v>
      </c>
      <c r="G90" s="8">
        <v>555</v>
      </c>
      <c r="H90" s="15">
        <v>0</v>
      </c>
      <c r="I90" s="15">
        <v>0</v>
      </c>
      <c r="J90" s="15">
        <v>0</v>
      </c>
      <c r="K90" s="15">
        <v>0</v>
      </c>
      <c r="L90" s="15">
        <v>2.12970069071374E-2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127</v>
      </c>
      <c r="D91" s="11">
        <v>966</v>
      </c>
      <c r="E91" s="11">
        <v>516</v>
      </c>
      <c r="F91" s="11">
        <v>1346</v>
      </c>
      <c r="G91" s="11">
        <v>2966</v>
      </c>
      <c r="H91" s="16">
        <v>2.32558139534884E-2</v>
      </c>
      <c r="I91" s="16">
        <v>5.5651572761838901E-2</v>
      </c>
      <c r="J91" s="16">
        <v>4.9701406280100197E-2</v>
      </c>
      <c r="K91" s="16">
        <v>0.377242152466368</v>
      </c>
      <c r="L91" s="16">
        <v>0.113814274750576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5334</v>
      </c>
      <c r="D93" s="11">
        <v>16392</v>
      </c>
      <c r="E93" s="11">
        <v>9866</v>
      </c>
      <c r="F93" s="11">
        <v>2222</v>
      </c>
      <c r="G93" s="11">
        <v>22539</v>
      </c>
      <c r="H93" s="16">
        <v>0.97674418604651203</v>
      </c>
      <c r="I93" s="16">
        <v>0.94434842723816104</v>
      </c>
      <c r="J93" s="16">
        <v>0.9502985937199</v>
      </c>
      <c r="K93" s="16">
        <v>0.62275784753363195</v>
      </c>
      <c r="L93" s="16">
        <v>0.86488871834228698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3175</v>
      </c>
      <c r="D94" s="8">
        <v>10669</v>
      </c>
      <c r="E94" s="8">
        <v>7305</v>
      </c>
      <c r="F94" s="8">
        <v>1054</v>
      </c>
      <c r="G94" s="8">
        <v>12995</v>
      </c>
      <c r="H94" s="15">
        <v>0.581395348837209</v>
      </c>
      <c r="I94" s="15">
        <v>0.61464454430233895</v>
      </c>
      <c r="J94" s="15">
        <v>0.70362165286071998</v>
      </c>
      <c r="K94" s="15">
        <v>0.29540358744394601</v>
      </c>
      <c r="L94" s="15">
        <v>0.49865694551036099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1778</v>
      </c>
      <c r="D96" s="8">
        <v>7550</v>
      </c>
      <c r="E96" s="8">
        <v>4826</v>
      </c>
      <c r="F96" s="8">
        <v>584</v>
      </c>
      <c r="G96" s="8">
        <v>7946</v>
      </c>
      <c r="H96" s="15">
        <v>0.32558139534883701</v>
      </c>
      <c r="I96" s="15">
        <v>0.43495794446364799</v>
      </c>
      <c r="J96" s="15">
        <v>0.46484299749566599</v>
      </c>
      <c r="K96" s="15">
        <v>0.16367713004484299</v>
      </c>
      <c r="L96" s="15">
        <v>0.304911742133538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889</v>
      </c>
      <c r="D97" s="11">
        <v>3606</v>
      </c>
      <c r="E97" s="11">
        <v>3643</v>
      </c>
      <c r="F97" s="11">
        <v>1638</v>
      </c>
      <c r="G97" s="11">
        <v>13055</v>
      </c>
      <c r="H97" s="16">
        <v>0.162790697674419</v>
      </c>
      <c r="I97" s="16">
        <v>0.207742827514691</v>
      </c>
      <c r="J97" s="16">
        <v>0.35089578115969999</v>
      </c>
      <c r="K97" s="16">
        <v>0.45908071748878898</v>
      </c>
      <c r="L97" s="16">
        <v>0.500959324635457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4191</v>
      </c>
      <c r="D98" s="8">
        <v>15088</v>
      </c>
      <c r="E98" s="8">
        <v>7928</v>
      </c>
      <c r="F98" s="8">
        <v>1930</v>
      </c>
      <c r="G98" s="8">
        <v>14726</v>
      </c>
      <c r="H98" s="15">
        <v>0.76744186046511598</v>
      </c>
      <c r="I98" s="15">
        <v>0.86922456504205603</v>
      </c>
      <c r="J98" s="15">
        <v>0.76362935850510505</v>
      </c>
      <c r="K98" s="15">
        <v>0.54091928251121102</v>
      </c>
      <c r="L98" s="15">
        <v>0.56508058326937805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1778</v>
      </c>
      <c r="D99" s="11">
        <v>5570</v>
      </c>
      <c r="E99" s="11">
        <v>1982</v>
      </c>
      <c r="F99" s="11">
        <v>470</v>
      </c>
      <c r="G99" s="11">
        <v>5883</v>
      </c>
      <c r="H99" s="16">
        <v>0.32558139534883701</v>
      </c>
      <c r="I99" s="16">
        <v>0.32088950339900901</v>
      </c>
      <c r="J99" s="16">
        <v>0.19090733962627601</v>
      </c>
      <c r="K99" s="16">
        <v>0.13172645739910299</v>
      </c>
      <c r="L99" s="16">
        <v>0.22574827321565599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3937</v>
      </c>
      <c r="D100" s="8">
        <v>13317</v>
      </c>
      <c r="E100" s="8">
        <v>8639</v>
      </c>
      <c r="F100" s="8">
        <v>1346</v>
      </c>
      <c r="G100" s="8">
        <v>16978</v>
      </c>
      <c r="H100" s="15">
        <v>0.72093023255814004</v>
      </c>
      <c r="I100" s="15">
        <v>0.76719668164535104</v>
      </c>
      <c r="J100" s="15">
        <v>0.83211327297245197</v>
      </c>
      <c r="K100" s="15">
        <v>0.377242152466368</v>
      </c>
      <c r="L100" s="15">
        <v>0.65149654643131205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1524</v>
      </c>
      <c r="D101" s="11">
        <v>4254</v>
      </c>
      <c r="E101" s="11">
        <v>4763</v>
      </c>
      <c r="F101" s="11">
        <v>292</v>
      </c>
      <c r="G101" s="11">
        <v>6077</v>
      </c>
      <c r="H101" s="16">
        <v>0.27906976744186002</v>
      </c>
      <c r="I101" s="16">
        <v>0.24507431731766299</v>
      </c>
      <c r="J101" s="16">
        <v>0.45877480254286301</v>
      </c>
      <c r="K101" s="16">
        <v>8.1838565022421497E-2</v>
      </c>
      <c r="L101" s="16">
        <v>0.23319263238679999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2667</v>
      </c>
      <c r="D103" s="11">
        <v>13788</v>
      </c>
      <c r="E103" s="11">
        <v>8809</v>
      </c>
      <c r="F103" s="11">
        <v>2044</v>
      </c>
      <c r="G103" s="11">
        <v>8917</v>
      </c>
      <c r="H103" s="16">
        <v>0.48837209302325602</v>
      </c>
      <c r="I103" s="16">
        <v>0.79433114414103001</v>
      </c>
      <c r="J103" s="16">
        <v>0.84848776728954001</v>
      </c>
      <c r="K103" s="16">
        <v>0.57286995515695105</v>
      </c>
      <c r="L103" s="16">
        <v>0.34217191097467398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1651</v>
      </c>
      <c r="D104" s="8">
        <v>8226</v>
      </c>
      <c r="E104" s="8">
        <v>4996</v>
      </c>
      <c r="F104" s="8">
        <v>0</v>
      </c>
      <c r="G104" s="8">
        <v>2281</v>
      </c>
      <c r="H104" s="15">
        <v>0.30232558139534899</v>
      </c>
      <c r="I104" s="15">
        <v>0.47390252333218102</v>
      </c>
      <c r="J104" s="15">
        <v>0.48121749181275297</v>
      </c>
      <c r="K104" s="15">
        <v>0</v>
      </c>
      <c r="L104" s="15">
        <v>8.75287797390637E-2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3" t="s">
        <v>32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3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6731</v>
      </c>
      <c r="D110" s="11">
        <v>10392</v>
      </c>
      <c r="E110" s="11">
        <v>19626</v>
      </c>
      <c r="F110" s="11">
        <v>32736</v>
      </c>
      <c r="G110" s="11">
        <v>44466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2794</v>
      </c>
      <c r="D111" s="8">
        <v>6838</v>
      </c>
      <c r="E111" s="8">
        <v>11427</v>
      </c>
      <c r="F111" s="8">
        <v>10462</v>
      </c>
      <c r="G111" s="8">
        <v>10580</v>
      </c>
      <c r="H111" s="15">
        <v>0.41509433962264197</v>
      </c>
      <c r="I111" s="15">
        <v>0.65800615858352596</v>
      </c>
      <c r="J111" s="15">
        <v>0.58223784775298104</v>
      </c>
      <c r="K111" s="15">
        <v>0.319586999022483</v>
      </c>
      <c r="L111" s="15">
        <v>0.23793460171816699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2032</v>
      </c>
      <c r="D112" s="11">
        <v>3574</v>
      </c>
      <c r="E112" s="11">
        <v>9036</v>
      </c>
      <c r="F112" s="11">
        <v>10170</v>
      </c>
      <c r="G112" s="11">
        <v>8972</v>
      </c>
      <c r="H112" s="16">
        <v>0.30188679245283001</v>
      </c>
      <c r="I112" s="16">
        <v>0.34391839876828301</v>
      </c>
      <c r="J112" s="16">
        <v>0.460409660654234</v>
      </c>
      <c r="K112" s="16">
        <v>0.31066715542522</v>
      </c>
      <c r="L112" s="16">
        <v>0.20177214051185199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762</v>
      </c>
      <c r="D113" s="8">
        <v>3264</v>
      </c>
      <c r="E113" s="8">
        <v>2391</v>
      </c>
      <c r="F113" s="8">
        <v>292</v>
      </c>
      <c r="G113" s="8">
        <v>1608</v>
      </c>
      <c r="H113" s="15">
        <v>0.113207547169811</v>
      </c>
      <c r="I113" s="15">
        <v>0.31408775981524301</v>
      </c>
      <c r="J113" s="15">
        <v>0.121828187098747</v>
      </c>
      <c r="K113" s="15">
        <v>8.9198435972629494E-3</v>
      </c>
      <c r="L113" s="15">
        <v>3.6162461206314903E-2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3937</v>
      </c>
      <c r="D114" s="11">
        <v>2584</v>
      </c>
      <c r="E114" s="11">
        <v>5103</v>
      </c>
      <c r="F114" s="11">
        <v>16954</v>
      </c>
      <c r="G114" s="11">
        <v>23219</v>
      </c>
      <c r="H114" s="16">
        <v>0.58490566037735903</v>
      </c>
      <c r="I114" s="16">
        <v>0.248652809853734</v>
      </c>
      <c r="J114" s="16">
        <v>0.26001222867624602</v>
      </c>
      <c r="K114" s="16">
        <v>0.51790078201368495</v>
      </c>
      <c r="L114" s="16">
        <v>0.52217424549093705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0</v>
      </c>
      <c r="D115" s="8">
        <v>0</v>
      </c>
      <c r="E115" s="8">
        <v>0</v>
      </c>
      <c r="F115" s="8">
        <v>584</v>
      </c>
      <c r="G115" s="8">
        <v>3695</v>
      </c>
      <c r="H115" s="15">
        <v>0</v>
      </c>
      <c r="I115" s="15">
        <v>0</v>
      </c>
      <c r="J115" s="15">
        <v>0</v>
      </c>
      <c r="K115" s="15">
        <v>1.7839687194525899E-2</v>
      </c>
      <c r="L115" s="15">
        <v>8.3097197859038394E-2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0</v>
      </c>
      <c r="D116" s="11">
        <v>970</v>
      </c>
      <c r="E116" s="11">
        <v>3096</v>
      </c>
      <c r="F116" s="11">
        <v>4736</v>
      </c>
      <c r="G116" s="11">
        <v>6972</v>
      </c>
      <c r="H116" s="16">
        <v>0</v>
      </c>
      <c r="I116" s="16">
        <v>9.3341031562740595E-2</v>
      </c>
      <c r="J116" s="16">
        <v>0.157749923570773</v>
      </c>
      <c r="K116" s="16">
        <v>0.144672531769306</v>
      </c>
      <c r="L116" s="16">
        <v>0.15679395493185799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6731</v>
      </c>
      <c r="D118" s="11">
        <v>9422</v>
      </c>
      <c r="E118" s="11">
        <v>16530</v>
      </c>
      <c r="F118" s="11">
        <v>27416</v>
      </c>
      <c r="G118" s="11">
        <v>33799</v>
      </c>
      <c r="H118" s="16">
        <v>1</v>
      </c>
      <c r="I118" s="16">
        <v>0.90665896843725902</v>
      </c>
      <c r="J118" s="16">
        <v>0.842250076429227</v>
      </c>
      <c r="K118" s="16">
        <v>0.83748778103616806</v>
      </c>
      <c r="L118" s="16">
        <v>0.76010884720910399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2794</v>
      </c>
      <c r="D119" s="8">
        <v>6174</v>
      </c>
      <c r="E119" s="8">
        <v>5795</v>
      </c>
      <c r="F119" s="8">
        <v>15652</v>
      </c>
      <c r="G119" s="8">
        <v>14177</v>
      </c>
      <c r="H119" s="15">
        <v>0.41509433962264197</v>
      </c>
      <c r="I119" s="15">
        <v>0.59411085450346401</v>
      </c>
      <c r="J119" s="15">
        <v>0.295271578518292</v>
      </c>
      <c r="K119" s="15">
        <v>0.47812805474095799</v>
      </c>
      <c r="L119" s="15">
        <v>0.31882786848378503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889</v>
      </c>
      <c r="D121" s="8">
        <v>1626</v>
      </c>
      <c r="E121" s="8">
        <v>2347</v>
      </c>
      <c r="F121" s="8">
        <v>7270</v>
      </c>
      <c r="G121" s="8">
        <v>5618</v>
      </c>
      <c r="H121" s="15">
        <v>0.13207547169811301</v>
      </c>
      <c r="I121" s="15">
        <v>0.15646651270207901</v>
      </c>
      <c r="J121" s="15">
        <v>0.11958626312035101</v>
      </c>
      <c r="K121" s="15">
        <v>0.22207966764418399</v>
      </c>
      <c r="L121" s="15">
        <v>0.12634372329420199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1651</v>
      </c>
      <c r="D122" s="11">
        <v>2624</v>
      </c>
      <c r="E122" s="11">
        <v>6286</v>
      </c>
      <c r="F122" s="11">
        <v>19476</v>
      </c>
      <c r="G122" s="11">
        <v>21826</v>
      </c>
      <c r="H122" s="16">
        <v>0.245283018867925</v>
      </c>
      <c r="I122" s="16">
        <v>0.25250192455735199</v>
      </c>
      <c r="J122" s="16">
        <v>0.32028941200448402</v>
      </c>
      <c r="K122" s="16">
        <v>0.59494134897360695</v>
      </c>
      <c r="L122" s="16">
        <v>0.49084693923447098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5588</v>
      </c>
      <c r="D123" s="8">
        <v>7482</v>
      </c>
      <c r="E123" s="8">
        <v>14397</v>
      </c>
      <c r="F123" s="8">
        <v>25522</v>
      </c>
      <c r="G123" s="8">
        <v>26156</v>
      </c>
      <c r="H123" s="15">
        <v>0.83018867924528295</v>
      </c>
      <c r="I123" s="15">
        <v>0.71997690531177805</v>
      </c>
      <c r="J123" s="15">
        <v>0.73356771629471096</v>
      </c>
      <c r="K123" s="15">
        <v>0.77963098729227798</v>
      </c>
      <c r="L123" s="15">
        <v>0.58822471101515805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2540</v>
      </c>
      <c r="D124" s="11">
        <v>5349</v>
      </c>
      <c r="E124" s="11">
        <v>2196</v>
      </c>
      <c r="F124" s="11">
        <v>8082</v>
      </c>
      <c r="G124" s="11">
        <v>5233</v>
      </c>
      <c r="H124" s="16">
        <v>0.37735849056603799</v>
      </c>
      <c r="I124" s="16">
        <v>0.51472286374134002</v>
      </c>
      <c r="J124" s="16">
        <v>0.111892387649037</v>
      </c>
      <c r="K124" s="16">
        <v>0.24688416422287399</v>
      </c>
      <c r="L124" s="16">
        <v>0.117685422570054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4318</v>
      </c>
      <c r="D125" s="8">
        <v>6838</v>
      </c>
      <c r="E125" s="8">
        <v>9627</v>
      </c>
      <c r="F125" s="8">
        <v>12626</v>
      </c>
      <c r="G125" s="8">
        <v>17909</v>
      </c>
      <c r="H125" s="15">
        <v>0.64150943396226401</v>
      </c>
      <c r="I125" s="15">
        <v>0.65800615858352596</v>
      </c>
      <c r="J125" s="15">
        <v>0.49052277590950799</v>
      </c>
      <c r="K125" s="15">
        <v>0.385691593352884</v>
      </c>
      <c r="L125" s="15">
        <v>0.402757162776054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1270</v>
      </c>
      <c r="D126" s="11">
        <v>3401</v>
      </c>
      <c r="E126" s="11">
        <v>5644</v>
      </c>
      <c r="F126" s="11">
        <v>6238</v>
      </c>
      <c r="G126" s="11">
        <v>5129</v>
      </c>
      <c r="H126" s="16">
        <v>0.18867924528301899</v>
      </c>
      <c r="I126" s="16">
        <v>0.32727097767513502</v>
      </c>
      <c r="J126" s="16">
        <v>0.28757770304697899</v>
      </c>
      <c r="K126" s="16">
        <v>0.19055474095796701</v>
      </c>
      <c r="L126" s="16">
        <v>0.115346556919894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2794</v>
      </c>
      <c r="D128" s="11">
        <v>6838</v>
      </c>
      <c r="E128" s="11">
        <v>11427</v>
      </c>
      <c r="F128" s="11">
        <v>11046</v>
      </c>
      <c r="G128" s="11">
        <v>14275</v>
      </c>
      <c r="H128" s="16">
        <v>0.41509433962264197</v>
      </c>
      <c r="I128" s="16">
        <v>0.65800615858352596</v>
      </c>
      <c r="J128" s="16">
        <v>0.58223784775298104</v>
      </c>
      <c r="K128" s="16">
        <v>0.337426686217009</v>
      </c>
      <c r="L128" s="16">
        <v>0.32103179957720501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1524</v>
      </c>
      <c r="D129" s="8">
        <v>3594</v>
      </c>
      <c r="E129" s="8">
        <v>4436</v>
      </c>
      <c r="F129" s="8">
        <v>1460</v>
      </c>
      <c r="G129" s="8">
        <v>2575</v>
      </c>
      <c r="H129" s="15">
        <v>0.22641509433962301</v>
      </c>
      <c r="I129" s="15">
        <v>0.34584295612009203</v>
      </c>
      <c r="J129" s="15">
        <v>0.22602669927647001</v>
      </c>
      <c r="K129" s="15">
        <v>4.4599217986314797E-2</v>
      </c>
      <c r="L129" s="15">
        <v>5.7909413934241899E-2</v>
      </c>
      <c r="N129" s="22"/>
      <c r="O129" s="22"/>
      <c r="P129" s="22"/>
      <c r="Q129" s="22"/>
      <c r="R129" s="22"/>
    </row>
    <row r="131" spans="2:18" ht="18" x14ac:dyDescent="0.35">
      <c r="B131" s="19" t="s">
        <v>59</v>
      </c>
    </row>
    <row r="132" spans="2:18" ht="18" x14ac:dyDescent="0.35">
      <c r="B132" s="19" t="s">
        <v>60</v>
      </c>
    </row>
  </sheetData>
  <mergeCells count="17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1174-3E7A-4C00-AB51-4D58AC967322}">
  <dimension ref="B2:R132"/>
  <sheetViews>
    <sheetView workbookViewId="0">
      <selection activeCell="B3" sqref="B3"/>
    </sheetView>
  </sheetViews>
  <sheetFormatPr baseColWidth="10" defaultRowHeight="15" x14ac:dyDescent="0.25"/>
  <cols>
    <col min="1" max="1" width="11.85546875" bestFit="1" customWidth="1"/>
    <col min="2" max="2" width="48.85546875" customWidth="1"/>
    <col min="3" max="3" width="11.7109375" bestFit="1" customWidth="1"/>
    <col min="4" max="4" width="11.85546875" bestFit="1" customWidth="1"/>
    <col min="5" max="5" width="12.5703125" bestFit="1" customWidth="1"/>
    <col min="6" max="6" width="12.7109375" bestFit="1" customWidth="1"/>
    <col min="7" max="7" width="12" bestFit="1" customWidth="1"/>
    <col min="8" max="12" width="11.5703125" bestFit="1" customWidth="1"/>
    <col min="83" max="83" width="11.85546875" bestFit="1" customWidth="1"/>
    <col min="86" max="86" width="11.85546875" bestFit="1" customWidth="1"/>
  </cols>
  <sheetData>
    <row r="2" spans="2:18" ht="18" x14ac:dyDescent="0.35">
      <c r="B2" s="1" t="s">
        <v>0</v>
      </c>
    </row>
    <row r="3" spans="2:18" ht="18" x14ac:dyDescent="0.35">
      <c r="B3" s="1" t="s">
        <v>62</v>
      </c>
    </row>
    <row r="4" spans="2:18" ht="18" x14ac:dyDescent="0.35">
      <c r="B4" s="2" t="s">
        <v>1</v>
      </c>
      <c r="C4" s="3">
        <v>46113</v>
      </c>
    </row>
    <row r="6" spans="2:18" x14ac:dyDescent="0.25">
      <c r="B6" s="20" t="s">
        <v>38</v>
      </c>
      <c r="C6" s="20" t="s">
        <v>4</v>
      </c>
    </row>
    <row r="7" spans="2:18" x14ac:dyDescent="0.25">
      <c r="B7" s="43" t="s">
        <v>33</v>
      </c>
      <c r="C7" s="44" t="s">
        <v>2</v>
      </c>
      <c r="D7" s="44"/>
      <c r="E7" s="44"/>
      <c r="F7" s="44"/>
      <c r="G7" s="44"/>
      <c r="H7" s="44" t="s">
        <v>3</v>
      </c>
      <c r="I7" s="44"/>
      <c r="J7" s="44"/>
      <c r="K7" s="44"/>
      <c r="L7" s="44"/>
    </row>
    <row r="8" spans="2:18" ht="15.75" x14ac:dyDescent="0.3">
      <c r="B8" s="43"/>
      <c r="C8" s="4">
        <v>2016</v>
      </c>
      <c r="D8" s="4">
        <v>2018</v>
      </c>
      <c r="E8" s="4">
        <v>2020</v>
      </c>
      <c r="F8" s="4">
        <v>2022</v>
      </c>
      <c r="G8" s="4">
        <v>2024</v>
      </c>
      <c r="H8" s="4">
        <v>2016</v>
      </c>
      <c r="I8" s="4">
        <v>2018</v>
      </c>
      <c r="J8" s="4">
        <v>2020</v>
      </c>
      <c r="K8" s="4">
        <v>2022</v>
      </c>
      <c r="L8" s="4">
        <v>2024</v>
      </c>
    </row>
    <row r="9" spans="2:18" ht="15.75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8" ht="15.75" x14ac:dyDescent="0.3">
      <c r="B10" s="10" t="s">
        <v>4</v>
      </c>
      <c r="C10" s="11">
        <v>272342</v>
      </c>
      <c r="D10" s="11">
        <v>235926</v>
      </c>
      <c r="E10" s="11">
        <v>244373</v>
      </c>
      <c r="F10" s="11">
        <v>273390</v>
      </c>
      <c r="G10" s="11">
        <v>242079</v>
      </c>
      <c r="H10" s="12"/>
      <c r="I10" s="12"/>
      <c r="J10" s="12"/>
      <c r="K10" s="12"/>
      <c r="L10" s="12"/>
      <c r="N10" s="22"/>
      <c r="O10" s="22"/>
      <c r="P10" s="22"/>
      <c r="Q10" s="22"/>
      <c r="R10" s="22"/>
    </row>
    <row r="11" spans="2:18" ht="15.75" x14ac:dyDescent="0.3">
      <c r="B11" s="7" t="s">
        <v>6</v>
      </c>
      <c r="C11" s="8">
        <v>118647</v>
      </c>
      <c r="D11" s="8">
        <v>91931</v>
      </c>
      <c r="E11" s="8">
        <v>101070</v>
      </c>
      <c r="F11" s="8">
        <v>74025</v>
      </c>
      <c r="G11" s="8">
        <v>35909</v>
      </c>
      <c r="H11" s="15">
        <v>0.435654434497801</v>
      </c>
      <c r="I11" s="15">
        <v>0.38966031721811101</v>
      </c>
      <c r="J11" s="15">
        <v>0.41358906262148398</v>
      </c>
      <c r="K11" s="15">
        <v>0.27076703610227199</v>
      </c>
      <c r="L11" s="15">
        <v>0.14833587400000001</v>
      </c>
      <c r="N11" s="22"/>
      <c r="O11" s="22"/>
      <c r="P11" s="22"/>
      <c r="Q11" s="22"/>
      <c r="R11" s="22"/>
    </row>
    <row r="12" spans="2:18" ht="15.75" x14ac:dyDescent="0.3">
      <c r="B12" s="10" t="s">
        <v>7</v>
      </c>
      <c r="C12" s="11">
        <v>99583</v>
      </c>
      <c r="D12" s="11">
        <v>78850</v>
      </c>
      <c r="E12" s="11">
        <v>83244</v>
      </c>
      <c r="F12" s="11">
        <v>65908</v>
      </c>
      <c r="G12" s="11">
        <v>32218</v>
      </c>
      <c r="H12" s="16">
        <v>0.36565421418657401</v>
      </c>
      <c r="I12" s="16">
        <v>0.33421496570958698</v>
      </c>
      <c r="J12" s="16">
        <v>0.340643197079874</v>
      </c>
      <c r="K12" s="16">
        <v>0.241076849921358</v>
      </c>
      <c r="L12" s="16">
        <v>0.13308878499999999</v>
      </c>
      <c r="N12" s="22"/>
      <c r="O12" s="22"/>
      <c r="P12" s="22"/>
      <c r="Q12" s="22"/>
      <c r="R12" s="22"/>
    </row>
    <row r="13" spans="2:18" ht="15.75" x14ac:dyDescent="0.3">
      <c r="B13" s="7" t="s">
        <v>8</v>
      </c>
      <c r="C13" s="8">
        <v>19064</v>
      </c>
      <c r="D13" s="8">
        <v>13081</v>
      </c>
      <c r="E13" s="8">
        <v>17826</v>
      </c>
      <c r="F13" s="8">
        <v>8117</v>
      </c>
      <c r="G13" s="8">
        <v>3691</v>
      </c>
      <c r="H13" s="15">
        <v>7.0000220311226297E-2</v>
      </c>
      <c r="I13" s="15">
        <v>5.54453515085239E-2</v>
      </c>
      <c r="J13" s="15">
        <v>7.2945865541610602E-2</v>
      </c>
      <c r="K13" s="15">
        <v>2.9690186180913701E-2</v>
      </c>
      <c r="L13" s="15">
        <v>1.5247089E-2</v>
      </c>
      <c r="N13" s="22"/>
      <c r="O13" s="22"/>
      <c r="P13" s="22"/>
      <c r="Q13" s="22"/>
      <c r="R13" s="22"/>
    </row>
    <row r="14" spans="2:18" ht="15.75" x14ac:dyDescent="0.3">
      <c r="B14" s="10" t="s">
        <v>9</v>
      </c>
      <c r="C14" s="11">
        <v>69476</v>
      </c>
      <c r="D14" s="11">
        <v>63977</v>
      </c>
      <c r="E14" s="11">
        <v>49255</v>
      </c>
      <c r="F14" s="11">
        <v>87493</v>
      </c>
      <c r="G14" s="11">
        <v>84833</v>
      </c>
      <c r="H14" s="16">
        <v>0.25510571267009902</v>
      </c>
      <c r="I14" s="16">
        <v>0.27117401219026299</v>
      </c>
      <c r="J14" s="16">
        <v>0.20155663678065899</v>
      </c>
      <c r="K14" s="16">
        <v>0.32002999378177699</v>
      </c>
      <c r="L14" s="16">
        <v>0.35043518899999998</v>
      </c>
      <c r="N14" s="22"/>
      <c r="O14" s="22"/>
      <c r="P14" s="22"/>
      <c r="Q14" s="22"/>
      <c r="R14" s="22"/>
    </row>
    <row r="15" spans="2:18" ht="15.75" x14ac:dyDescent="0.3">
      <c r="B15" s="7" t="s">
        <v>10</v>
      </c>
      <c r="C15" s="8">
        <v>21888</v>
      </c>
      <c r="D15" s="8">
        <v>14712</v>
      </c>
      <c r="E15" s="8">
        <v>18492</v>
      </c>
      <c r="F15" s="8">
        <v>18116</v>
      </c>
      <c r="G15" s="8">
        <v>18645</v>
      </c>
      <c r="H15" s="15">
        <v>8.0369535363623706E-2</v>
      </c>
      <c r="I15" s="15">
        <v>6.2358536151166002E-2</v>
      </c>
      <c r="J15" s="15">
        <v>7.5671207539294405E-2</v>
      </c>
      <c r="K15" s="15">
        <v>6.6264311057463707E-2</v>
      </c>
      <c r="L15" s="15">
        <v>7.7020311999999994E-2</v>
      </c>
      <c r="N15" s="22"/>
      <c r="O15" s="22"/>
      <c r="P15" s="22"/>
      <c r="Q15" s="22"/>
      <c r="R15" s="22"/>
    </row>
    <row r="16" spans="2:18" ht="15.75" x14ac:dyDescent="0.3">
      <c r="B16" s="10" t="s">
        <v>11</v>
      </c>
      <c r="C16" s="11">
        <v>62331</v>
      </c>
      <c r="D16" s="11">
        <v>65306</v>
      </c>
      <c r="E16" s="11">
        <v>75556</v>
      </c>
      <c r="F16" s="11">
        <v>93756</v>
      </c>
      <c r="G16" s="11">
        <v>102692</v>
      </c>
      <c r="H16" s="16">
        <v>0.228870317468477</v>
      </c>
      <c r="I16" s="16">
        <v>0.27680713444046001</v>
      </c>
      <c r="J16" s="16">
        <v>0.30918309305856201</v>
      </c>
      <c r="K16" s="16">
        <v>0.34293865905848803</v>
      </c>
      <c r="L16" s="16">
        <v>0.42420862599999998</v>
      </c>
      <c r="N16" s="22"/>
      <c r="O16" s="22"/>
      <c r="P16" s="22"/>
      <c r="Q16" s="22"/>
      <c r="R16" s="22"/>
    </row>
    <row r="17" spans="2:18" ht="15.75" x14ac:dyDescent="0.3">
      <c r="B17" s="5" t="s">
        <v>12</v>
      </c>
      <c r="C17" s="9"/>
      <c r="D17" s="9"/>
      <c r="E17" s="9"/>
      <c r="F17" s="9"/>
      <c r="G17" s="9"/>
      <c r="H17" s="17"/>
      <c r="I17" s="17"/>
      <c r="J17" s="17"/>
      <c r="K17" s="17"/>
      <c r="L17" s="17"/>
      <c r="N17" s="22"/>
      <c r="O17" s="22"/>
      <c r="P17" s="22"/>
      <c r="Q17" s="22"/>
      <c r="R17" s="22"/>
    </row>
    <row r="18" spans="2:18" ht="15.75" x14ac:dyDescent="0.3">
      <c r="B18" s="10" t="s">
        <v>13</v>
      </c>
      <c r="C18" s="11">
        <v>188123</v>
      </c>
      <c r="D18" s="11">
        <v>155908</v>
      </c>
      <c r="E18" s="11">
        <v>150325</v>
      </c>
      <c r="F18" s="11">
        <v>161518</v>
      </c>
      <c r="G18" s="11">
        <v>120742</v>
      </c>
      <c r="H18" s="16">
        <v>0.69076014716789902</v>
      </c>
      <c r="I18" s="16">
        <v>0.66083432940837405</v>
      </c>
      <c r="J18" s="16">
        <v>0.61514569940214403</v>
      </c>
      <c r="K18" s="16">
        <v>0.59079702988404903</v>
      </c>
      <c r="L18" s="16">
        <v>0.49877106199999999</v>
      </c>
      <c r="N18" s="22"/>
      <c r="O18" s="22"/>
      <c r="P18" s="22"/>
      <c r="Q18" s="22"/>
      <c r="R18" s="22"/>
    </row>
    <row r="19" spans="2:18" ht="15.75" x14ac:dyDescent="0.3">
      <c r="B19" s="7" t="s">
        <v>14</v>
      </c>
      <c r="C19" s="8">
        <v>50882</v>
      </c>
      <c r="D19" s="8">
        <v>47044</v>
      </c>
      <c r="E19" s="8">
        <v>42501</v>
      </c>
      <c r="F19" s="8">
        <v>47289</v>
      </c>
      <c r="G19" s="8">
        <v>25036</v>
      </c>
      <c r="H19" s="15">
        <v>0.18683126363175701</v>
      </c>
      <c r="I19" s="15">
        <v>0.19940150725227401</v>
      </c>
      <c r="J19" s="15">
        <v>0.173918558924267</v>
      </c>
      <c r="K19" s="15">
        <v>0.17297267639635699</v>
      </c>
      <c r="L19" s="15">
        <v>0.103420784</v>
      </c>
      <c r="N19" s="22"/>
      <c r="O19" s="22"/>
      <c r="P19" s="22"/>
      <c r="Q19" s="22"/>
      <c r="R19" s="22"/>
    </row>
    <row r="20" spans="2:18" ht="15.75" x14ac:dyDescent="0.3">
      <c r="B20" s="13" t="s">
        <v>15</v>
      </c>
      <c r="C20" s="14"/>
      <c r="D20" s="14"/>
      <c r="E20" s="14"/>
      <c r="F20" s="14"/>
      <c r="G20" s="14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2:18" ht="15.75" x14ac:dyDescent="0.3">
      <c r="B21" s="7" t="s">
        <v>16</v>
      </c>
      <c r="C21" s="8">
        <v>45614</v>
      </c>
      <c r="D21" s="8">
        <v>41955</v>
      </c>
      <c r="E21" s="8">
        <v>33141</v>
      </c>
      <c r="F21" s="8">
        <v>49292</v>
      </c>
      <c r="G21" s="8">
        <v>29652</v>
      </c>
      <c r="H21" s="15">
        <v>0.16748793796035899</v>
      </c>
      <c r="I21" s="15">
        <v>0.177831184354416</v>
      </c>
      <c r="J21" s="15">
        <v>0.135616455173035</v>
      </c>
      <c r="K21" s="15">
        <v>0.18029920626211601</v>
      </c>
      <c r="L21" s="15">
        <v>0.12248894</v>
      </c>
      <c r="N21" s="22"/>
      <c r="O21" s="22"/>
      <c r="P21" s="22"/>
      <c r="Q21" s="22"/>
      <c r="R21" s="22"/>
    </row>
    <row r="22" spans="2:18" ht="15.75" x14ac:dyDescent="0.3">
      <c r="B22" s="10" t="s">
        <v>17</v>
      </c>
      <c r="C22" s="11">
        <v>26619</v>
      </c>
      <c r="D22" s="11">
        <v>26736</v>
      </c>
      <c r="E22" s="11">
        <v>44681</v>
      </c>
      <c r="F22" s="11">
        <v>78323</v>
      </c>
      <c r="G22" s="11">
        <v>55932</v>
      </c>
      <c r="H22" s="16">
        <v>9.7741075559406906E-2</v>
      </c>
      <c r="I22" s="16">
        <v>0.11332366928613199</v>
      </c>
      <c r="J22" s="16">
        <v>0.182839348045815</v>
      </c>
      <c r="K22" s="16">
        <v>0.28648816708731101</v>
      </c>
      <c r="L22" s="16">
        <v>0.231048542</v>
      </c>
      <c r="N22" s="22"/>
      <c r="O22" s="22"/>
      <c r="P22" s="22"/>
      <c r="Q22" s="22"/>
      <c r="R22" s="22"/>
    </row>
    <row r="23" spans="2:18" ht="15.75" x14ac:dyDescent="0.3">
      <c r="B23" s="7" t="s">
        <v>18</v>
      </c>
      <c r="C23" s="8">
        <v>136436</v>
      </c>
      <c r="D23" s="8">
        <v>113247</v>
      </c>
      <c r="E23" s="8">
        <v>114706</v>
      </c>
      <c r="F23" s="8">
        <v>110845</v>
      </c>
      <c r="G23" s="8">
        <v>98134</v>
      </c>
      <c r="H23" s="15">
        <v>0.50097304124960496</v>
      </c>
      <c r="I23" s="15">
        <v>0.48001068131532798</v>
      </c>
      <c r="J23" s="15">
        <v>0.46938900778727599</v>
      </c>
      <c r="K23" s="15">
        <v>0.405446431837302</v>
      </c>
      <c r="L23" s="15">
        <v>0.40538006199999999</v>
      </c>
      <c r="N23" s="22"/>
      <c r="O23" s="22"/>
      <c r="P23" s="22"/>
      <c r="Q23" s="22"/>
      <c r="R23" s="22"/>
    </row>
    <row r="24" spans="2:18" ht="15.75" x14ac:dyDescent="0.3">
      <c r="B24" s="10" t="s">
        <v>19</v>
      </c>
      <c r="C24" s="11">
        <v>34163</v>
      </c>
      <c r="D24" s="11">
        <v>28483</v>
      </c>
      <c r="E24" s="11">
        <v>24061</v>
      </c>
      <c r="F24" s="11">
        <v>25825</v>
      </c>
      <c r="G24" s="11">
        <v>14034</v>
      </c>
      <c r="H24" s="16">
        <v>0.12544154041609401</v>
      </c>
      <c r="I24" s="16">
        <v>0.12072853352322301</v>
      </c>
      <c r="J24" s="16">
        <v>9.8460140850257602E-2</v>
      </c>
      <c r="K24" s="16">
        <v>9.4462123706060899E-2</v>
      </c>
      <c r="L24" s="16">
        <v>5.7972810999999999E-2</v>
      </c>
      <c r="N24" s="22"/>
      <c r="O24" s="22"/>
      <c r="P24" s="22"/>
      <c r="Q24" s="22"/>
      <c r="R24" s="22"/>
    </row>
    <row r="25" spans="2:18" ht="15.75" x14ac:dyDescent="0.3">
      <c r="B25" s="7" t="s">
        <v>20</v>
      </c>
      <c r="C25" s="8">
        <v>66742</v>
      </c>
      <c r="D25" s="8">
        <v>58270</v>
      </c>
      <c r="E25" s="8">
        <v>40604</v>
      </c>
      <c r="F25" s="8">
        <v>39906</v>
      </c>
      <c r="G25" s="8">
        <v>22517</v>
      </c>
      <c r="H25" s="15">
        <v>0.24506686445719</v>
      </c>
      <c r="I25" s="15">
        <v>0.24698422386680599</v>
      </c>
      <c r="J25" s="15">
        <v>0.16615583554648</v>
      </c>
      <c r="K25" s="15">
        <v>0.14596729946230699</v>
      </c>
      <c r="L25" s="15">
        <v>9.3015089999999995E-2</v>
      </c>
      <c r="N25" s="22"/>
      <c r="O25" s="22"/>
      <c r="P25" s="22"/>
      <c r="Q25" s="22"/>
      <c r="R25" s="22"/>
    </row>
    <row r="26" spans="2:18" ht="15.75" x14ac:dyDescent="0.3">
      <c r="B26" s="10" t="s">
        <v>21</v>
      </c>
      <c r="C26" s="11">
        <v>60138</v>
      </c>
      <c r="D26" s="11">
        <v>53146</v>
      </c>
      <c r="E26" s="11">
        <v>41994</v>
      </c>
      <c r="F26" s="11">
        <v>36687</v>
      </c>
      <c r="G26" s="11">
        <v>9915</v>
      </c>
      <c r="H26" s="16">
        <v>0.22081794214627201</v>
      </c>
      <c r="I26" s="16">
        <v>0.225265549367174</v>
      </c>
      <c r="J26" s="16">
        <v>0.17184386163774201</v>
      </c>
      <c r="K26" s="16">
        <v>0.13419291122572199</v>
      </c>
      <c r="L26" s="16">
        <v>4.0957703999999998E-2</v>
      </c>
      <c r="N26" s="22"/>
      <c r="O26" s="22"/>
      <c r="P26" s="22"/>
      <c r="Q26" s="22"/>
      <c r="R26" s="22"/>
    </row>
    <row r="27" spans="2:18" ht="15.75" x14ac:dyDescent="0.3">
      <c r="B27" s="5" t="s">
        <v>22</v>
      </c>
      <c r="C27" s="9"/>
      <c r="D27" s="9"/>
      <c r="E27" s="9"/>
      <c r="F27" s="9"/>
      <c r="G27" s="9"/>
      <c r="H27" s="17"/>
      <c r="I27" s="17"/>
      <c r="J27" s="17"/>
      <c r="K27" s="17"/>
      <c r="L27" s="17"/>
      <c r="N27" s="22"/>
      <c r="O27" s="22"/>
      <c r="P27" s="22"/>
      <c r="Q27" s="22"/>
      <c r="R27" s="22"/>
    </row>
    <row r="28" spans="2:18" ht="15.75" x14ac:dyDescent="0.3">
      <c r="B28" s="10" t="s">
        <v>23</v>
      </c>
      <c r="C28" s="11">
        <v>140535</v>
      </c>
      <c r="D28" s="11">
        <v>106643</v>
      </c>
      <c r="E28" s="11">
        <v>119562</v>
      </c>
      <c r="F28" s="11">
        <v>92141</v>
      </c>
      <c r="G28" s="11">
        <v>54554</v>
      </c>
      <c r="H28" s="16">
        <v>0.51602396986142396</v>
      </c>
      <c r="I28" s="16">
        <v>0.452018853369277</v>
      </c>
      <c r="J28" s="16">
        <v>0.489260270160779</v>
      </c>
      <c r="K28" s="16">
        <v>0.33703134715973498</v>
      </c>
      <c r="L28" s="16">
        <v>0.22535618499999999</v>
      </c>
      <c r="N28" s="22"/>
      <c r="O28" s="22"/>
      <c r="P28" s="22"/>
      <c r="Q28" s="22"/>
      <c r="R28" s="22"/>
    </row>
    <row r="29" spans="2:18" ht="15.75" x14ac:dyDescent="0.3">
      <c r="B29" s="7" t="s">
        <v>24</v>
      </c>
      <c r="C29" s="8">
        <v>39700</v>
      </c>
      <c r="D29" s="8">
        <v>26776</v>
      </c>
      <c r="E29" s="8">
        <v>50641</v>
      </c>
      <c r="F29" s="8">
        <v>18256</v>
      </c>
      <c r="G29" s="8">
        <v>5115</v>
      </c>
      <c r="H29" s="15">
        <v>0.14577259475218701</v>
      </c>
      <c r="I29" s="15">
        <v>0.11349321397387301</v>
      </c>
      <c r="J29" s="15">
        <v>0.207228294451515</v>
      </c>
      <c r="K29" s="15">
        <v>6.6776400014631102E-2</v>
      </c>
      <c r="L29" s="15">
        <v>2.1129466E-2</v>
      </c>
      <c r="N29" s="22"/>
      <c r="O29" s="22"/>
      <c r="P29" s="22"/>
      <c r="Q29" s="22"/>
      <c r="R29" s="22"/>
    </row>
    <row r="31" spans="2:18" x14ac:dyDescent="0.25">
      <c r="B31" s="20" t="s">
        <v>38</v>
      </c>
      <c r="C31" s="20" t="s">
        <v>40</v>
      </c>
    </row>
    <row r="32" spans="2:18" x14ac:dyDescent="0.25">
      <c r="B32" s="43" t="s">
        <v>33</v>
      </c>
      <c r="C32" s="46" t="s">
        <v>2</v>
      </c>
      <c r="D32" s="47"/>
      <c r="E32" s="47"/>
      <c r="F32" s="47"/>
      <c r="G32" s="48"/>
      <c r="H32" s="46" t="s">
        <v>3</v>
      </c>
      <c r="I32" s="47"/>
      <c r="J32" s="47"/>
      <c r="K32" s="47"/>
      <c r="L32" s="48"/>
    </row>
    <row r="33" spans="2:18" ht="15.75" x14ac:dyDescent="0.3">
      <c r="B33" s="43"/>
      <c r="C33" s="4">
        <v>2016</v>
      </c>
      <c r="D33" s="4">
        <v>2018</v>
      </c>
      <c r="E33" s="4">
        <v>2020</v>
      </c>
      <c r="F33" s="4">
        <v>2022</v>
      </c>
      <c r="G33" s="4">
        <v>2024</v>
      </c>
      <c r="H33" s="4">
        <v>2016</v>
      </c>
      <c r="I33" s="4">
        <v>2018</v>
      </c>
      <c r="J33" s="4">
        <v>2020</v>
      </c>
      <c r="K33" s="4">
        <v>2022</v>
      </c>
      <c r="L33" s="4">
        <v>2024</v>
      </c>
    </row>
    <row r="34" spans="2:18" ht="15.75" x14ac:dyDescent="0.3">
      <c r="B34" s="5" t="s">
        <v>5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8" ht="15.75" x14ac:dyDescent="0.3">
      <c r="B35" s="10" t="s">
        <v>4</v>
      </c>
      <c r="C35" s="11">
        <v>125622</v>
      </c>
      <c r="D35" s="11">
        <v>114526</v>
      </c>
      <c r="E35" s="11">
        <v>120097</v>
      </c>
      <c r="F35" s="11">
        <v>135790</v>
      </c>
      <c r="G35" s="11">
        <v>114925</v>
      </c>
      <c r="H35" s="12"/>
      <c r="I35" s="12"/>
      <c r="J35" s="12"/>
      <c r="K35" s="12"/>
      <c r="L35" s="12"/>
      <c r="N35" s="22"/>
      <c r="O35" s="22"/>
      <c r="P35" s="22"/>
      <c r="Q35" s="22"/>
      <c r="R35" s="22"/>
    </row>
    <row r="36" spans="2:18" ht="15.75" x14ac:dyDescent="0.3">
      <c r="B36" s="7" t="s">
        <v>6</v>
      </c>
      <c r="C36" s="8">
        <v>52180</v>
      </c>
      <c r="D36" s="8">
        <v>43158</v>
      </c>
      <c r="E36" s="8">
        <v>47874</v>
      </c>
      <c r="F36" s="8">
        <v>34945</v>
      </c>
      <c r="G36" s="8">
        <v>17157</v>
      </c>
      <c r="H36" s="15">
        <v>0.415373103437296</v>
      </c>
      <c r="I36" s="15">
        <v>0.37684019349318099</v>
      </c>
      <c r="J36" s="15">
        <v>0.39862777588116299</v>
      </c>
      <c r="K36" s="15">
        <v>0.25734590176007099</v>
      </c>
      <c r="L36" s="15">
        <v>0.14928866652164499</v>
      </c>
      <c r="N36" s="22"/>
      <c r="O36" s="22"/>
      <c r="P36" s="22"/>
      <c r="Q36" s="22"/>
      <c r="R36" s="22"/>
    </row>
    <row r="37" spans="2:18" ht="15.75" x14ac:dyDescent="0.3">
      <c r="B37" s="10" t="s">
        <v>7</v>
      </c>
      <c r="C37" s="11">
        <v>43376</v>
      </c>
      <c r="D37" s="11">
        <v>36500</v>
      </c>
      <c r="E37" s="11">
        <v>39258</v>
      </c>
      <c r="F37" s="11">
        <v>30806</v>
      </c>
      <c r="G37" s="11">
        <v>15035</v>
      </c>
      <c r="H37" s="16">
        <v>0.34528983776727001</v>
      </c>
      <c r="I37" s="16">
        <v>0.318704922899604</v>
      </c>
      <c r="J37" s="16">
        <v>0.32688576733806801</v>
      </c>
      <c r="K37" s="16">
        <v>0.22686501215111601</v>
      </c>
      <c r="L37" s="16">
        <v>0.130824450728736</v>
      </c>
      <c r="N37" s="22"/>
      <c r="O37" s="22"/>
      <c r="P37" s="22"/>
      <c r="Q37" s="22"/>
      <c r="R37" s="22"/>
    </row>
    <row r="38" spans="2:18" ht="15.75" x14ac:dyDescent="0.3">
      <c r="B38" s="7" t="s">
        <v>8</v>
      </c>
      <c r="C38" s="8">
        <v>8804</v>
      </c>
      <c r="D38" s="8">
        <v>6658</v>
      </c>
      <c r="E38" s="8">
        <v>8616</v>
      </c>
      <c r="F38" s="8">
        <v>4139</v>
      </c>
      <c r="G38" s="8">
        <v>2122</v>
      </c>
      <c r="H38" s="15">
        <v>7.0083265670025999E-2</v>
      </c>
      <c r="I38" s="15">
        <v>5.8135270593577003E-2</v>
      </c>
      <c r="J38" s="15">
        <v>7.1742008543094302E-2</v>
      </c>
      <c r="K38" s="15">
        <v>3.0480889608955002E-2</v>
      </c>
      <c r="L38" s="15">
        <v>1.8464215792908401E-2</v>
      </c>
      <c r="N38" s="22"/>
      <c r="O38" s="22"/>
      <c r="P38" s="22"/>
      <c r="Q38" s="22"/>
      <c r="R38" s="22"/>
    </row>
    <row r="39" spans="2:18" ht="15.75" x14ac:dyDescent="0.3">
      <c r="B39" s="10" t="s">
        <v>9</v>
      </c>
      <c r="C39" s="11">
        <v>35771</v>
      </c>
      <c r="D39" s="11">
        <v>32777</v>
      </c>
      <c r="E39" s="11">
        <v>25630</v>
      </c>
      <c r="F39" s="11">
        <v>44500</v>
      </c>
      <c r="G39" s="11">
        <v>41828</v>
      </c>
      <c r="H39" s="16">
        <v>0.28475107863272398</v>
      </c>
      <c r="I39" s="16">
        <v>0.28619702076384401</v>
      </c>
      <c r="J39" s="16">
        <v>0.21341082624878199</v>
      </c>
      <c r="K39" s="16">
        <v>0.32771190809337902</v>
      </c>
      <c r="L39" s="16">
        <v>0.36395910376332402</v>
      </c>
      <c r="N39" s="22"/>
      <c r="O39" s="22"/>
      <c r="P39" s="22"/>
      <c r="Q39" s="22"/>
      <c r="R39" s="22"/>
    </row>
    <row r="40" spans="2:18" ht="15.75" x14ac:dyDescent="0.3">
      <c r="B40" s="7" t="s">
        <v>10</v>
      </c>
      <c r="C40" s="8">
        <v>9520</v>
      </c>
      <c r="D40" s="8">
        <v>6341</v>
      </c>
      <c r="E40" s="8">
        <v>8142</v>
      </c>
      <c r="F40" s="8">
        <v>9142</v>
      </c>
      <c r="G40" s="8">
        <v>9668</v>
      </c>
      <c r="H40" s="15">
        <v>7.5782904268360596E-2</v>
      </c>
      <c r="I40" s="15">
        <v>5.5367340167298301E-2</v>
      </c>
      <c r="J40" s="15">
        <v>6.77951988809046E-2</v>
      </c>
      <c r="K40" s="15">
        <v>6.7324545253700602E-2</v>
      </c>
      <c r="L40" s="15">
        <v>8.4124428975418705E-2</v>
      </c>
      <c r="N40" s="22"/>
      <c r="O40" s="22"/>
      <c r="P40" s="22"/>
      <c r="Q40" s="22"/>
      <c r="R40" s="22"/>
    </row>
    <row r="41" spans="2:18" ht="15.75" x14ac:dyDescent="0.3">
      <c r="B41" s="10" t="s">
        <v>11</v>
      </c>
      <c r="C41" s="11">
        <v>28151</v>
      </c>
      <c r="D41" s="11">
        <v>32250</v>
      </c>
      <c r="E41" s="11">
        <v>38451</v>
      </c>
      <c r="F41" s="11">
        <v>47203</v>
      </c>
      <c r="G41" s="11">
        <v>46272</v>
      </c>
      <c r="H41" s="16">
        <v>0.22409291366162001</v>
      </c>
      <c r="I41" s="16">
        <v>0.28159544557567701</v>
      </c>
      <c r="J41" s="16">
        <v>0.32016619898915</v>
      </c>
      <c r="K41" s="16">
        <v>0.34761764489284902</v>
      </c>
      <c r="L41" s="16">
        <v>0.40262780073961302</v>
      </c>
      <c r="N41" s="22"/>
      <c r="O41" s="22"/>
      <c r="P41" s="22"/>
      <c r="Q41" s="22"/>
      <c r="R41" s="22"/>
    </row>
    <row r="42" spans="2:18" ht="15.75" x14ac:dyDescent="0.3">
      <c r="B42" s="5" t="s">
        <v>12</v>
      </c>
      <c r="C42" s="9"/>
      <c r="D42" s="9"/>
      <c r="E42" s="9"/>
      <c r="F42" s="9"/>
      <c r="G42" s="9"/>
      <c r="H42" s="17"/>
      <c r="I42" s="17"/>
      <c r="J42" s="17"/>
      <c r="K42" s="17"/>
      <c r="L42" s="17"/>
      <c r="N42" s="22"/>
      <c r="O42" s="22"/>
      <c r="P42" s="22"/>
      <c r="Q42" s="22"/>
      <c r="R42" s="22"/>
    </row>
    <row r="43" spans="2:18" ht="15.75" x14ac:dyDescent="0.3">
      <c r="B43" s="10" t="s">
        <v>13</v>
      </c>
      <c r="C43" s="11">
        <v>87951</v>
      </c>
      <c r="D43" s="11">
        <v>75935</v>
      </c>
      <c r="E43" s="11">
        <v>73504</v>
      </c>
      <c r="F43" s="11">
        <v>79445</v>
      </c>
      <c r="G43" s="11">
        <v>58985</v>
      </c>
      <c r="H43" s="16">
        <v>0.70012418207002003</v>
      </c>
      <c r="I43" s="16">
        <v>0.663037214257025</v>
      </c>
      <c r="J43" s="16">
        <v>0.61203860212994499</v>
      </c>
      <c r="K43" s="16">
        <v>0.58505780985345002</v>
      </c>
      <c r="L43" s="16">
        <v>0.51324777028496904</v>
      </c>
      <c r="N43" s="22"/>
      <c r="O43" s="22"/>
      <c r="P43" s="22"/>
      <c r="Q43" s="22"/>
      <c r="R43" s="22"/>
    </row>
    <row r="44" spans="2:18" ht="15.75" x14ac:dyDescent="0.3">
      <c r="B44" s="7" t="s">
        <v>14</v>
      </c>
      <c r="C44" s="8">
        <v>25041</v>
      </c>
      <c r="D44" s="8">
        <v>24751</v>
      </c>
      <c r="E44" s="8">
        <v>20770</v>
      </c>
      <c r="F44" s="8">
        <v>23441</v>
      </c>
      <c r="G44" s="8">
        <v>12698</v>
      </c>
      <c r="H44" s="15">
        <v>0.19933610354874101</v>
      </c>
      <c r="I44" s="15">
        <v>0.21611686429282401</v>
      </c>
      <c r="J44" s="15">
        <v>0.17294353730734299</v>
      </c>
      <c r="K44" s="15">
        <v>0.17262685028352601</v>
      </c>
      <c r="L44" s="15">
        <v>0.11048944964107001</v>
      </c>
      <c r="N44" s="22"/>
      <c r="O44" s="22"/>
      <c r="P44" s="22"/>
      <c r="Q44" s="22"/>
      <c r="R44" s="22"/>
    </row>
    <row r="45" spans="2:18" ht="15.75" x14ac:dyDescent="0.3">
      <c r="B45" s="13" t="s">
        <v>15</v>
      </c>
      <c r="C45" s="14"/>
      <c r="D45" s="14"/>
      <c r="E45" s="14"/>
      <c r="F45" s="14"/>
      <c r="G45" s="14"/>
      <c r="H45" s="18"/>
      <c r="I45" s="18"/>
      <c r="J45" s="18"/>
      <c r="K45" s="18"/>
      <c r="L45" s="18"/>
      <c r="N45" s="22"/>
      <c r="O45" s="22"/>
      <c r="P45" s="22"/>
      <c r="Q45" s="22"/>
      <c r="R45" s="22"/>
    </row>
    <row r="46" spans="2:18" ht="15.75" x14ac:dyDescent="0.3">
      <c r="B46" s="7" t="s">
        <v>16</v>
      </c>
      <c r="C46" s="8">
        <v>21964</v>
      </c>
      <c r="D46" s="8">
        <v>21395</v>
      </c>
      <c r="E46" s="8">
        <v>15943</v>
      </c>
      <c r="F46" s="8">
        <v>23838</v>
      </c>
      <c r="G46" s="8">
        <v>14857</v>
      </c>
      <c r="H46" s="15">
        <v>0.174841986276289</v>
      </c>
      <c r="I46" s="15">
        <v>0.18681347466950701</v>
      </c>
      <c r="J46" s="15">
        <v>0.13275102625377799</v>
      </c>
      <c r="K46" s="15">
        <v>0.17555048236247101</v>
      </c>
      <c r="L46" s="15">
        <v>0.129275614531216</v>
      </c>
      <c r="N46" s="22"/>
      <c r="O46" s="22"/>
      <c r="P46" s="22"/>
      <c r="Q46" s="22"/>
      <c r="R46" s="22"/>
    </row>
    <row r="47" spans="2:18" ht="15.75" x14ac:dyDescent="0.3">
      <c r="B47" s="10" t="s">
        <v>17</v>
      </c>
      <c r="C47" s="11">
        <v>14344</v>
      </c>
      <c r="D47" s="11">
        <v>16290</v>
      </c>
      <c r="E47" s="11">
        <v>23586</v>
      </c>
      <c r="F47" s="11">
        <v>40629</v>
      </c>
      <c r="G47" s="11">
        <v>30126</v>
      </c>
      <c r="H47" s="16">
        <v>0.11418382130518499</v>
      </c>
      <c r="I47" s="16">
        <v>0.142238443672179</v>
      </c>
      <c r="J47" s="16">
        <v>0.19639125040592201</v>
      </c>
      <c r="K47" s="16">
        <v>0.299204654245526</v>
      </c>
      <c r="L47" s="16">
        <v>0.26213617576680398</v>
      </c>
      <c r="N47" s="22"/>
      <c r="O47" s="22"/>
      <c r="P47" s="22"/>
      <c r="Q47" s="22"/>
      <c r="R47" s="22"/>
    </row>
    <row r="48" spans="2:18" ht="15.75" x14ac:dyDescent="0.3">
      <c r="B48" s="7" t="s">
        <v>18</v>
      </c>
      <c r="C48" s="8">
        <v>63900</v>
      </c>
      <c r="D48" s="8">
        <v>57431</v>
      </c>
      <c r="E48" s="8">
        <v>56510</v>
      </c>
      <c r="F48" s="8">
        <v>56672</v>
      </c>
      <c r="G48" s="8">
        <v>48814</v>
      </c>
      <c r="H48" s="15">
        <v>0.50866886373405895</v>
      </c>
      <c r="I48" s="15">
        <v>0.50146691580951097</v>
      </c>
      <c r="J48" s="15">
        <v>0.47053631647751398</v>
      </c>
      <c r="K48" s="15">
        <v>0.417350320347596</v>
      </c>
      <c r="L48" s="15">
        <v>0.42474657385251302</v>
      </c>
      <c r="N48" s="22"/>
      <c r="O48" s="22"/>
      <c r="P48" s="22"/>
      <c r="Q48" s="22"/>
      <c r="R48" s="22"/>
    </row>
    <row r="49" spans="2:18" ht="15.75" x14ac:dyDescent="0.3">
      <c r="B49" s="10" t="s">
        <v>19</v>
      </c>
      <c r="C49" s="11">
        <v>15141</v>
      </c>
      <c r="D49" s="11">
        <v>13472</v>
      </c>
      <c r="E49" s="11">
        <v>11960</v>
      </c>
      <c r="F49" s="11">
        <v>11673</v>
      </c>
      <c r="G49" s="11">
        <v>6598</v>
      </c>
      <c r="H49" s="16">
        <v>0.120528251420929</v>
      </c>
      <c r="I49" s="16">
        <v>0.11763267729598501</v>
      </c>
      <c r="J49" s="16">
        <v>9.9586167847656504E-2</v>
      </c>
      <c r="K49" s="16">
        <v>8.5963620296045401E-2</v>
      </c>
      <c r="L49" s="16">
        <v>5.7411355231672803E-2</v>
      </c>
      <c r="N49" s="22"/>
      <c r="O49" s="22"/>
      <c r="P49" s="22"/>
      <c r="Q49" s="22"/>
      <c r="R49" s="22"/>
    </row>
    <row r="50" spans="2:18" ht="15.75" x14ac:dyDescent="0.3">
      <c r="B50" s="7" t="s">
        <v>20</v>
      </c>
      <c r="C50" s="8">
        <v>32086</v>
      </c>
      <c r="D50" s="8">
        <v>28050</v>
      </c>
      <c r="E50" s="8">
        <v>19731</v>
      </c>
      <c r="F50" s="8">
        <v>19528</v>
      </c>
      <c r="G50" s="8">
        <v>11701</v>
      </c>
      <c r="H50" s="15">
        <v>0.25541704478514898</v>
      </c>
      <c r="I50" s="15">
        <v>0.24492255033791499</v>
      </c>
      <c r="J50" s="15">
        <v>0.164292197140645</v>
      </c>
      <c r="K50" s="15">
        <v>0.14381029530893299</v>
      </c>
      <c r="L50" s="15">
        <v>0.10181422666956701</v>
      </c>
      <c r="N50" s="22"/>
      <c r="O50" s="22"/>
      <c r="P50" s="22"/>
      <c r="Q50" s="22"/>
      <c r="R50" s="22"/>
    </row>
    <row r="51" spans="2:18" ht="15.75" x14ac:dyDescent="0.3">
      <c r="B51" s="10" t="s">
        <v>21</v>
      </c>
      <c r="C51" s="11">
        <v>28904</v>
      </c>
      <c r="D51" s="11">
        <v>26349</v>
      </c>
      <c r="E51" s="11">
        <v>20661</v>
      </c>
      <c r="F51" s="11">
        <v>17772</v>
      </c>
      <c r="G51" s="11">
        <v>5326</v>
      </c>
      <c r="H51" s="16">
        <v>0.230087086656796</v>
      </c>
      <c r="I51" s="16">
        <v>0.230070027766621</v>
      </c>
      <c r="J51" s="16">
        <v>0.17203593761709299</v>
      </c>
      <c r="K51" s="16">
        <v>0.13087856248619201</v>
      </c>
      <c r="L51" s="16">
        <v>4.63432673482706E-2</v>
      </c>
      <c r="N51" s="22"/>
      <c r="O51" s="22"/>
      <c r="P51" s="22"/>
      <c r="Q51" s="22"/>
      <c r="R51" s="22"/>
    </row>
    <row r="52" spans="2:18" ht="15.75" x14ac:dyDescent="0.3">
      <c r="B52" s="5" t="s">
        <v>22</v>
      </c>
      <c r="C52" s="9"/>
      <c r="D52" s="9"/>
      <c r="E52" s="9"/>
      <c r="F52" s="9"/>
      <c r="G52" s="9"/>
      <c r="H52" s="17"/>
      <c r="I52" s="17"/>
      <c r="J52" s="17"/>
      <c r="K52" s="17"/>
      <c r="L52" s="17"/>
      <c r="N52" s="22"/>
      <c r="O52" s="22"/>
      <c r="P52" s="22"/>
      <c r="Q52" s="22"/>
      <c r="R52" s="22"/>
    </row>
    <row r="53" spans="2:18" ht="15.75" x14ac:dyDescent="0.3">
      <c r="B53" s="10" t="s">
        <v>23</v>
      </c>
      <c r="C53" s="11">
        <v>61700</v>
      </c>
      <c r="D53" s="11">
        <v>49499</v>
      </c>
      <c r="E53" s="11">
        <v>56016</v>
      </c>
      <c r="F53" s="11">
        <v>44087</v>
      </c>
      <c r="G53" s="11">
        <v>26825</v>
      </c>
      <c r="H53" s="16">
        <v>0.49115600770565698</v>
      </c>
      <c r="I53" s="16">
        <v>0.43220753366047898</v>
      </c>
      <c r="J53" s="16">
        <v>0.46642297476206701</v>
      </c>
      <c r="K53" s="16">
        <v>0.32467044701377101</v>
      </c>
      <c r="L53" s="16">
        <v>0.23341309549706299</v>
      </c>
      <c r="N53" s="22"/>
      <c r="O53" s="22"/>
      <c r="P53" s="22"/>
      <c r="Q53" s="22"/>
      <c r="R53" s="22"/>
    </row>
    <row r="54" spans="2:18" ht="15.75" x14ac:dyDescent="0.3">
      <c r="B54" s="7" t="s">
        <v>24</v>
      </c>
      <c r="C54" s="8">
        <v>18833</v>
      </c>
      <c r="D54" s="8">
        <v>13935</v>
      </c>
      <c r="E54" s="8">
        <v>24984</v>
      </c>
      <c r="F54" s="8">
        <v>8827</v>
      </c>
      <c r="G54" s="8">
        <v>3011</v>
      </c>
      <c r="H54" s="15">
        <v>0.14991800799223101</v>
      </c>
      <c r="I54" s="15">
        <v>0.121675427413862</v>
      </c>
      <c r="J54" s="15">
        <v>0.20803184092858301</v>
      </c>
      <c r="K54" s="15">
        <v>6.5004786803151901E-2</v>
      </c>
      <c r="L54" s="15">
        <v>2.6199695453556701E-2</v>
      </c>
      <c r="N54" s="22"/>
      <c r="O54" s="22"/>
      <c r="P54" s="22"/>
      <c r="Q54" s="22"/>
      <c r="R54" s="22"/>
    </row>
    <row r="56" spans="2:18" x14ac:dyDescent="0.25">
      <c r="B56" s="20" t="s">
        <v>38</v>
      </c>
      <c r="C56" s="20" t="s">
        <v>39</v>
      </c>
    </row>
    <row r="57" spans="2:18" x14ac:dyDescent="0.25">
      <c r="B57" s="43" t="s">
        <v>33</v>
      </c>
      <c r="C57" s="46" t="s">
        <v>2</v>
      </c>
      <c r="D57" s="47"/>
      <c r="E57" s="47"/>
      <c r="F57" s="47"/>
      <c r="G57" s="48"/>
      <c r="H57" s="46" t="s">
        <v>3</v>
      </c>
      <c r="I57" s="47"/>
      <c r="J57" s="47"/>
      <c r="K57" s="47"/>
      <c r="L57" s="48"/>
    </row>
    <row r="58" spans="2:18" ht="15.75" x14ac:dyDescent="0.3">
      <c r="B58" s="43"/>
      <c r="C58" s="4">
        <v>2016</v>
      </c>
      <c r="D58" s="4">
        <v>2018</v>
      </c>
      <c r="E58" s="4">
        <v>2020</v>
      </c>
      <c r="F58" s="4">
        <v>2022</v>
      </c>
      <c r="G58" s="4">
        <v>2024</v>
      </c>
      <c r="H58" s="4">
        <v>2016</v>
      </c>
      <c r="I58" s="4">
        <v>2018</v>
      </c>
      <c r="J58" s="4">
        <v>2020</v>
      </c>
      <c r="K58" s="4">
        <v>2022</v>
      </c>
      <c r="L58" s="4">
        <v>2024</v>
      </c>
    </row>
    <row r="59" spans="2:18" ht="15.75" x14ac:dyDescent="0.3">
      <c r="B59" s="5" t="s">
        <v>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8" ht="15.75" x14ac:dyDescent="0.3">
      <c r="B60" s="10" t="s">
        <v>4</v>
      </c>
      <c r="C60" s="11">
        <v>146720</v>
      </c>
      <c r="D60" s="11">
        <v>121400</v>
      </c>
      <c r="E60" s="11">
        <v>124276</v>
      </c>
      <c r="F60" s="11">
        <v>137600</v>
      </c>
      <c r="G60" s="11">
        <v>127154</v>
      </c>
      <c r="H60" s="12"/>
      <c r="I60" s="12"/>
      <c r="J60" s="12"/>
      <c r="K60" s="12"/>
      <c r="L60" s="12"/>
      <c r="N60" s="22"/>
      <c r="O60" s="22"/>
      <c r="P60" s="22"/>
      <c r="Q60" s="22"/>
      <c r="R60" s="22"/>
    </row>
    <row r="61" spans="2:18" ht="15.75" x14ac:dyDescent="0.3">
      <c r="B61" s="7" t="s">
        <v>6</v>
      </c>
      <c r="C61" s="8">
        <v>66467</v>
      </c>
      <c r="D61" s="8">
        <v>48773</v>
      </c>
      <c r="E61" s="8">
        <v>53196</v>
      </c>
      <c r="F61" s="8">
        <v>39080</v>
      </c>
      <c r="G61" s="8">
        <v>18752</v>
      </c>
      <c r="H61" s="15">
        <v>0.45301935659760101</v>
      </c>
      <c r="I61" s="15">
        <v>0.40175453047776</v>
      </c>
      <c r="J61" s="15">
        <v>0.428047249670089</v>
      </c>
      <c r="K61" s="15">
        <v>0.28401162790697698</v>
      </c>
      <c r="L61" s="15">
        <v>0.147474715699074</v>
      </c>
      <c r="N61" s="22"/>
      <c r="O61" s="22"/>
      <c r="P61" s="22"/>
      <c r="Q61" s="22"/>
      <c r="R61" s="22"/>
    </row>
    <row r="62" spans="2:18" ht="15.75" x14ac:dyDescent="0.3">
      <c r="B62" s="10" t="s">
        <v>7</v>
      </c>
      <c r="C62" s="11">
        <v>56207</v>
      </c>
      <c r="D62" s="11">
        <v>42350</v>
      </c>
      <c r="E62" s="11">
        <v>43986</v>
      </c>
      <c r="F62" s="11">
        <v>35102</v>
      </c>
      <c r="G62" s="11">
        <v>17183</v>
      </c>
      <c r="H62" s="16">
        <v>0.38309023991275898</v>
      </c>
      <c r="I62" s="16">
        <v>0.34884678747940701</v>
      </c>
      <c r="J62" s="16">
        <v>0.35393800894782601</v>
      </c>
      <c r="K62" s="16">
        <v>0.25510174418604697</v>
      </c>
      <c r="L62" s="16">
        <v>0.13513534768863</v>
      </c>
      <c r="N62" s="22"/>
      <c r="O62" s="22"/>
      <c r="P62" s="22"/>
      <c r="Q62" s="22"/>
      <c r="R62" s="22"/>
    </row>
    <row r="63" spans="2:18" ht="15.75" x14ac:dyDescent="0.3">
      <c r="B63" s="7" t="s">
        <v>8</v>
      </c>
      <c r="C63" s="8">
        <v>10260</v>
      </c>
      <c r="D63" s="8">
        <v>6423</v>
      </c>
      <c r="E63" s="8">
        <v>9210</v>
      </c>
      <c r="F63" s="8">
        <v>3978</v>
      </c>
      <c r="G63" s="8">
        <v>1569</v>
      </c>
      <c r="H63" s="15">
        <v>6.9929116684841905E-2</v>
      </c>
      <c r="I63" s="15">
        <v>5.2907742998352603E-2</v>
      </c>
      <c r="J63" s="15">
        <v>7.4109240722263395E-2</v>
      </c>
      <c r="K63" s="15">
        <v>2.8909883720930198E-2</v>
      </c>
      <c r="L63" s="15">
        <v>1.2339368010444E-2</v>
      </c>
      <c r="N63" s="22"/>
      <c r="O63" s="22"/>
      <c r="P63" s="22"/>
      <c r="Q63" s="22"/>
      <c r="R63" s="22"/>
    </row>
    <row r="64" spans="2:18" ht="15.75" x14ac:dyDescent="0.3">
      <c r="B64" s="10" t="s">
        <v>9</v>
      </c>
      <c r="C64" s="11">
        <v>33705</v>
      </c>
      <c r="D64" s="11">
        <v>31200</v>
      </c>
      <c r="E64" s="11">
        <v>23625</v>
      </c>
      <c r="F64" s="11">
        <v>42993</v>
      </c>
      <c r="G64" s="11">
        <v>43005</v>
      </c>
      <c r="H64" s="16">
        <v>0.22972328244274801</v>
      </c>
      <c r="I64" s="16">
        <v>0.25700164744645798</v>
      </c>
      <c r="J64" s="16">
        <v>0.19010106537062699</v>
      </c>
      <c r="K64" s="16">
        <v>0.31244912790697699</v>
      </c>
      <c r="L64" s="16">
        <v>0.33821193198798299</v>
      </c>
      <c r="N64" s="22"/>
      <c r="O64" s="22"/>
      <c r="P64" s="22"/>
      <c r="Q64" s="22"/>
      <c r="R64" s="22"/>
    </row>
    <row r="65" spans="2:18" ht="15.75" x14ac:dyDescent="0.3">
      <c r="B65" s="7" t="s">
        <v>10</v>
      </c>
      <c r="C65" s="8">
        <v>12368</v>
      </c>
      <c r="D65" s="8">
        <v>8371</v>
      </c>
      <c r="E65" s="8">
        <v>10350</v>
      </c>
      <c r="F65" s="8">
        <v>8974</v>
      </c>
      <c r="G65" s="8">
        <v>8977</v>
      </c>
      <c r="H65" s="15">
        <v>8.4296619411123194E-2</v>
      </c>
      <c r="I65" s="15">
        <v>6.8953871499176297E-2</v>
      </c>
      <c r="J65" s="15">
        <v>8.3282371495703097E-2</v>
      </c>
      <c r="K65" s="15">
        <v>6.5218023255813995E-2</v>
      </c>
      <c r="L65" s="15">
        <v>7.0599430611699196E-2</v>
      </c>
      <c r="N65" s="22"/>
      <c r="O65" s="22"/>
      <c r="P65" s="22"/>
      <c r="Q65" s="22"/>
      <c r="R65" s="22"/>
    </row>
    <row r="66" spans="2:18" ht="15.75" x14ac:dyDescent="0.3">
      <c r="B66" s="10" t="s">
        <v>11</v>
      </c>
      <c r="C66" s="11">
        <v>34180</v>
      </c>
      <c r="D66" s="11">
        <v>33056</v>
      </c>
      <c r="E66" s="11">
        <v>37105</v>
      </c>
      <c r="F66" s="11">
        <v>46553</v>
      </c>
      <c r="G66" s="11">
        <v>56420</v>
      </c>
      <c r="H66" s="16">
        <v>0.232960741548528</v>
      </c>
      <c r="I66" s="16">
        <v>0.27228995057660599</v>
      </c>
      <c r="J66" s="16">
        <v>0.29856931346358101</v>
      </c>
      <c r="K66" s="16">
        <v>0.33832122093023298</v>
      </c>
      <c r="L66" s="16">
        <v>0.44371392170124402</v>
      </c>
      <c r="N66" s="22"/>
      <c r="O66" s="22"/>
      <c r="P66" s="22"/>
      <c r="Q66" s="22"/>
      <c r="R66" s="22"/>
    </row>
    <row r="67" spans="2:18" ht="15.75" x14ac:dyDescent="0.3">
      <c r="B67" s="5" t="s">
        <v>12</v>
      </c>
      <c r="C67" s="9"/>
      <c r="D67" s="9"/>
      <c r="E67" s="9"/>
      <c r="F67" s="9"/>
      <c r="G67" s="9"/>
      <c r="H67" s="17"/>
      <c r="I67" s="17"/>
      <c r="J67" s="17"/>
      <c r="K67" s="17"/>
      <c r="L67" s="17"/>
      <c r="N67" s="22"/>
      <c r="O67" s="22"/>
      <c r="P67" s="22"/>
      <c r="Q67" s="22"/>
      <c r="R67" s="22"/>
    </row>
    <row r="68" spans="2:18" ht="15.75" x14ac:dyDescent="0.3">
      <c r="B68" s="10" t="s">
        <v>13</v>
      </c>
      <c r="C68" s="11">
        <v>100172</v>
      </c>
      <c r="D68" s="11">
        <v>79973</v>
      </c>
      <c r="E68" s="11">
        <v>76821</v>
      </c>
      <c r="F68" s="11">
        <v>82073</v>
      </c>
      <c r="G68" s="11">
        <v>61757</v>
      </c>
      <c r="H68" s="16">
        <v>0.68274263904034904</v>
      </c>
      <c r="I68" s="16">
        <v>0.65875617792421803</v>
      </c>
      <c r="J68" s="16">
        <v>0.61814831504071599</v>
      </c>
      <c r="K68" s="16">
        <v>0.59646075581395397</v>
      </c>
      <c r="L68" s="16">
        <v>0.48568664768705699</v>
      </c>
      <c r="N68" s="22"/>
      <c r="O68" s="22"/>
      <c r="P68" s="22"/>
      <c r="Q68" s="22"/>
      <c r="R68" s="22"/>
    </row>
    <row r="69" spans="2:18" ht="15.75" x14ac:dyDescent="0.3">
      <c r="B69" s="7" t="s">
        <v>14</v>
      </c>
      <c r="C69" s="8">
        <v>25841</v>
      </c>
      <c r="D69" s="8">
        <v>22293</v>
      </c>
      <c r="E69" s="8">
        <v>21731</v>
      </c>
      <c r="F69" s="8">
        <v>23848</v>
      </c>
      <c r="G69" s="8">
        <v>12338</v>
      </c>
      <c r="H69" s="15">
        <v>0.17612459105779699</v>
      </c>
      <c r="I69" s="15">
        <v>0.183632619439868</v>
      </c>
      <c r="J69" s="15">
        <v>0.17486079371721</v>
      </c>
      <c r="K69" s="15">
        <v>0.173313953488372</v>
      </c>
      <c r="L69" s="15">
        <v>9.7031945514887502E-2</v>
      </c>
      <c r="N69" s="22"/>
      <c r="O69" s="22"/>
      <c r="P69" s="22"/>
      <c r="Q69" s="22"/>
      <c r="R69" s="22"/>
    </row>
    <row r="70" spans="2:18" ht="15.75" x14ac:dyDescent="0.3">
      <c r="B70" s="13" t="s">
        <v>15</v>
      </c>
      <c r="C70" s="14"/>
      <c r="D70" s="14"/>
      <c r="E70" s="14"/>
      <c r="F70" s="14"/>
      <c r="G70" s="14"/>
      <c r="H70" s="18"/>
      <c r="I70" s="18"/>
      <c r="J70" s="18"/>
      <c r="K70" s="18"/>
      <c r="L70" s="18"/>
      <c r="N70" s="22"/>
      <c r="O70" s="22"/>
      <c r="P70" s="22"/>
      <c r="Q70" s="22"/>
      <c r="R70" s="22"/>
    </row>
    <row r="71" spans="2:18" ht="15.75" x14ac:dyDescent="0.3">
      <c r="B71" s="7" t="s">
        <v>16</v>
      </c>
      <c r="C71" s="8">
        <v>23650</v>
      </c>
      <c r="D71" s="8">
        <v>20560</v>
      </c>
      <c r="E71" s="8">
        <v>17198</v>
      </c>
      <c r="F71" s="8">
        <v>25454</v>
      </c>
      <c r="G71" s="8">
        <v>14795</v>
      </c>
      <c r="H71" s="15">
        <v>0.161191384950927</v>
      </c>
      <c r="I71" s="15">
        <v>0.16935749588138399</v>
      </c>
      <c r="J71" s="15">
        <v>0.13838552898387499</v>
      </c>
      <c r="K71" s="15">
        <v>0.184985465116279</v>
      </c>
      <c r="L71" s="15">
        <v>0.116354971137361</v>
      </c>
      <c r="N71" s="22"/>
      <c r="O71" s="22"/>
      <c r="P71" s="22"/>
      <c r="Q71" s="22"/>
      <c r="R71" s="22"/>
    </row>
    <row r="72" spans="2:18" ht="15.75" x14ac:dyDescent="0.3">
      <c r="B72" s="10" t="s">
        <v>17</v>
      </c>
      <c r="C72" s="11">
        <v>12275</v>
      </c>
      <c r="D72" s="11">
        <v>10446</v>
      </c>
      <c r="E72" s="11">
        <v>21095</v>
      </c>
      <c r="F72" s="11">
        <v>37694</v>
      </c>
      <c r="G72" s="11">
        <v>25806</v>
      </c>
      <c r="H72" s="16">
        <v>8.3662758996728495E-2</v>
      </c>
      <c r="I72" s="16">
        <v>8.6046128500823701E-2</v>
      </c>
      <c r="J72" s="16">
        <v>0.169743152338344</v>
      </c>
      <c r="K72" s="16">
        <v>0.27393895348837199</v>
      </c>
      <c r="L72" s="16">
        <v>0.202950752630668</v>
      </c>
      <c r="N72" s="22"/>
      <c r="O72" s="22"/>
      <c r="P72" s="22"/>
      <c r="Q72" s="22"/>
      <c r="R72" s="22"/>
    </row>
    <row r="73" spans="2:18" ht="15.75" x14ac:dyDescent="0.3">
      <c r="B73" s="7" t="s">
        <v>18</v>
      </c>
      <c r="C73" s="8">
        <v>72536</v>
      </c>
      <c r="D73" s="8">
        <v>55816</v>
      </c>
      <c r="E73" s="8">
        <v>58196</v>
      </c>
      <c r="F73" s="8">
        <v>54173</v>
      </c>
      <c r="G73" s="8">
        <v>49320</v>
      </c>
      <c r="H73" s="15">
        <v>0.49438386041439503</v>
      </c>
      <c r="I73" s="15">
        <v>0.45976935749588099</v>
      </c>
      <c r="J73" s="15">
        <v>0.46828027937815803</v>
      </c>
      <c r="K73" s="15">
        <v>0.39369912790697698</v>
      </c>
      <c r="L73" s="15">
        <v>0.38787611872217898</v>
      </c>
      <c r="N73" s="22"/>
      <c r="O73" s="22"/>
      <c r="P73" s="22"/>
      <c r="Q73" s="22"/>
      <c r="R73" s="22"/>
    </row>
    <row r="74" spans="2:18" ht="15.75" x14ac:dyDescent="0.3">
      <c r="B74" s="10" t="s">
        <v>19</v>
      </c>
      <c r="C74" s="11">
        <v>19022</v>
      </c>
      <c r="D74" s="11">
        <v>15011</v>
      </c>
      <c r="E74" s="11">
        <v>12101</v>
      </c>
      <c r="F74" s="11">
        <v>14152</v>
      </c>
      <c r="G74" s="11">
        <v>7436</v>
      </c>
      <c r="H74" s="16">
        <v>0.12964830970556199</v>
      </c>
      <c r="I74" s="16">
        <v>0.123649093904448</v>
      </c>
      <c r="J74" s="16">
        <v>9.7371978499468895E-2</v>
      </c>
      <c r="K74" s="16">
        <v>0.102848837209302</v>
      </c>
      <c r="L74" s="16">
        <v>5.8480268021454299E-2</v>
      </c>
      <c r="N74" s="22"/>
      <c r="O74" s="22"/>
      <c r="P74" s="22"/>
      <c r="Q74" s="22"/>
      <c r="R74" s="22"/>
    </row>
    <row r="75" spans="2:18" ht="15.75" x14ac:dyDescent="0.3">
      <c r="B75" s="7" t="s">
        <v>20</v>
      </c>
      <c r="C75" s="8">
        <v>34656</v>
      </c>
      <c r="D75" s="8">
        <v>30220</v>
      </c>
      <c r="E75" s="8">
        <v>20873</v>
      </c>
      <c r="F75" s="8">
        <v>20378</v>
      </c>
      <c r="G75" s="8">
        <v>10816</v>
      </c>
      <c r="H75" s="15">
        <v>0.23620501635768801</v>
      </c>
      <c r="I75" s="15">
        <v>0.24892915980230601</v>
      </c>
      <c r="J75" s="15">
        <v>0.167956805819305</v>
      </c>
      <c r="K75" s="15">
        <v>0.14809593023255799</v>
      </c>
      <c r="L75" s="15">
        <v>8.5062208031206302E-2</v>
      </c>
      <c r="N75" s="22"/>
      <c r="O75" s="22"/>
      <c r="P75" s="22"/>
      <c r="Q75" s="22"/>
      <c r="R75" s="22"/>
    </row>
    <row r="76" spans="2:18" ht="15.75" x14ac:dyDescent="0.3">
      <c r="B76" s="10" t="s">
        <v>21</v>
      </c>
      <c r="C76" s="11">
        <v>31234</v>
      </c>
      <c r="D76" s="11">
        <v>26797</v>
      </c>
      <c r="E76" s="11">
        <v>21333</v>
      </c>
      <c r="F76" s="11">
        <v>18915</v>
      </c>
      <c r="G76" s="11">
        <v>4589</v>
      </c>
      <c r="H76" s="16">
        <v>0.21288167938931299</v>
      </c>
      <c r="I76" s="16">
        <v>0.22073311367380599</v>
      </c>
      <c r="J76" s="16">
        <v>0.17165824455244799</v>
      </c>
      <c r="K76" s="16">
        <v>0.13746366279069799</v>
      </c>
      <c r="L76" s="16">
        <v>3.6090095474778601E-2</v>
      </c>
      <c r="N76" s="22"/>
      <c r="O76" s="22"/>
      <c r="P76" s="22"/>
      <c r="Q76" s="22"/>
      <c r="R76" s="22"/>
    </row>
    <row r="77" spans="2:18" ht="15.75" x14ac:dyDescent="0.3">
      <c r="B77" s="5" t="s">
        <v>22</v>
      </c>
      <c r="C77" s="9"/>
      <c r="D77" s="9"/>
      <c r="E77" s="9"/>
      <c r="F77" s="9"/>
      <c r="G77" s="9"/>
      <c r="H77" s="17"/>
      <c r="I77" s="17"/>
      <c r="J77" s="17"/>
      <c r="K77" s="17"/>
      <c r="L77" s="17"/>
      <c r="N77" s="22"/>
      <c r="O77" s="22"/>
      <c r="P77" s="22"/>
      <c r="Q77" s="22"/>
      <c r="R77" s="22"/>
    </row>
    <row r="78" spans="2:18" ht="15.75" x14ac:dyDescent="0.3">
      <c r="B78" s="10" t="s">
        <v>23</v>
      </c>
      <c r="C78" s="11">
        <v>78835</v>
      </c>
      <c r="D78" s="11">
        <v>57144</v>
      </c>
      <c r="E78" s="11">
        <v>63546</v>
      </c>
      <c r="F78" s="11">
        <v>48054</v>
      </c>
      <c r="G78" s="11">
        <v>27729</v>
      </c>
      <c r="H78" s="16">
        <v>0.53731597600872405</v>
      </c>
      <c r="I78" s="16">
        <v>0.47070840197693598</v>
      </c>
      <c r="J78" s="16">
        <v>0.51132962116579195</v>
      </c>
      <c r="K78" s="16">
        <v>0.34922965116279098</v>
      </c>
      <c r="L78" s="16">
        <v>0.21807414631077299</v>
      </c>
      <c r="N78" s="22"/>
      <c r="O78" s="22"/>
      <c r="P78" s="22"/>
      <c r="Q78" s="22"/>
      <c r="R78" s="22"/>
    </row>
    <row r="79" spans="2:18" ht="15.75" x14ac:dyDescent="0.3">
      <c r="B79" s="7" t="s">
        <v>24</v>
      </c>
      <c r="C79" s="8">
        <v>20867</v>
      </c>
      <c r="D79" s="8">
        <v>12841</v>
      </c>
      <c r="E79" s="8">
        <v>25657</v>
      </c>
      <c r="F79" s="8">
        <v>9429</v>
      </c>
      <c r="G79" s="8">
        <v>2104</v>
      </c>
      <c r="H79" s="15">
        <v>0.14222328244274801</v>
      </c>
      <c r="I79" s="15">
        <v>0.10577429983525501</v>
      </c>
      <c r="J79" s="15">
        <v>0.20645176864398601</v>
      </c>
      <c r="K79" s="15">
        <v>6.8524709302325598E-2</v>
      </c>
      <c r="L79" s="15">
        <v>1.6546864432106002E-2</v>
      </c>
      <c r="N79" s="22"/>
      <c r="O79" s="22"/>
      <c r="P79" s="22"/>
      <c r="Q79" s="22"/>
      <c r="R79" s="22"/>
    </row>
    <row r="81" spans="2:18" x14ac:dyDescent="0.25">
      <c r="B81" s="20" t="s">
        <v>38</v>
      </c>
      <c r="C81" s="49" t="s">
        <v>41</v>
      </c>
      <c r="D81" s="50"/>
      <c r="E81" s="50"/>
    </row>
    <row r="82" spans="2:18" x14ac:dyDescent="0.25">
      <c r="B82" s="43" t="s">
        <v>33</v>
      </c>
      <c r="C82" s="46" t="s">
        <v>2</v>
      </c>
      <c r="D82" s="47"/>
      <c r="E82" s="47"/>
      <c r="F82" s="47"/>
      <c r="G82" s="48"/>
      <c r="H82" s="46" t="s">
        <v>3</v>
      </c>
      <c r="I82" s="47"/>
      <c r="J82" s="47"/>
      <c r="K82" s="47"/>
      <c r="L82" s="48"/>
    </row>
    <row r="83" spans="2:18" ht="15.75" x14ac:dyDescent="0.3">
      <c r="B83" s="43"/>
      <c r="C83" s="4">
        <v>2016</v>
      </c>
      <c r="D83" s="4">
        <v>2018</v>
      </c>
      <c r="E83" s="4">
        <v>2020</v>
      </c>
      <c r="F83" s="4">
        <v>2022</v>
      </c>
      <c r="G83" s="4">
        <v>2024</v>
      </c>
      <c r="H83" s="4">
        <v>2016</v>
      </c>
      <c r="I83" s="4">
        <v>2018</v>
      </c>
      <c r="J83" s="4">
        <v>2020</v>
      </c>
      <c r="K83" s="4">
        <v>2022</v>
      </c>
      <c r="L83" s="4">
        <v>2024</v>
      </c>
    </row>
    <row r="84" spans="2:18" ht="15.75" x14ac:dyDescent="0.3">
      <c r="B84" s="5" t="s">
        <v>5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8" ht="15.75" x14ac:dyDescent="0.3">
      <c r="B85" s="10" t="s">
        <v>4</v>
      </c>
      <c r="C85" s="11">
        <v>12166</v>
      </c>
      <c r="D85" s="11">
        <v>16219</v>
      </c>
      <c r="E85" s="11">
        <v>16038</v>
      </c>
      <c r="F85" s="11">
        <v>14629</v>
      </c>
      <c r="G85" s="11">
        <v>15953</v>
      </c>
      <c r="H85" s="12"/>
      <c r="I85" s="12"/>
      <c r="J85" s="12"/>
      <c r="K85" s="12"/>
      <c r="L85" s="12"/>
      <c r="N85" s="22"/>
      <c r="O85" s="22"/>
      <c r="P85" s="22"/>
      <c r="Q85" s="22"/>
      <c r="R85" s="22"/>
    </row>
    <row r="86" spans="2:18" ht="15.75" x14ac:dyDescent="0.3">
      <c r="B86" s="7" t="s">
        <v>6</v>
      </c>
      <c r="C86" s="8">
        <v>7112</v>
      </c>
      <c r="D86" s="8">
        <v>6894</v>
      </c>
      <c r="E86" s="8">
        <v>8405</v>
      </c>
      <c r="F86" s="8">
        <v>3759</v>
      </c>
      <c r="G86" s="8">
        <v>1183</v>
      </c>
      <c r="H86" s="15">
        <v>0.58457997698504005</v>
      </c>
      <c r="I86" s="15">
        <v>0.42505703187619498</v>
      </c>
      <c r="J86" s="15">
        <v>0.52406783888265396</v>
      </c>
      <c r="K86" s="15">
        <v>0.25695536263586</v>
      </c>
      <c r="L86" s="15">
        <v>7.4155331285651604E-2</v>
      </c>
      <c r="N86" s="22"/>
      <c r="O86" s="22"/>
      <c r="P86" s="22"/>
      <c r="Q86" s="22"/>
      <c r="R86" s="22"/>
    </row>
    <row r="87" spans="2:18" ht="15.75" x14ac:dyDescent="0.3">
      <c r="B87" s="10" t="s">
        <v>7</v>
      </c>
      <c r="C87" s="11">
        <v>5767</v>
      </c>
      <c r="D87" s="11">
        <v>5511</v>
      </c>
      <c r="E87" s="11">
        <v>6585</v>
      </c>
      <c r="F87" s="11">
        <v>3223</v>
      </c>
      <c r="G87" s="11">
        <v>1183</v>
      </c>
      <c r="H87" s="16">
        <v>0.47402597402597402</v>
      </c>
      <c r="I87" s="16">
        <v>0.33978666995499102</v>
      </c>
      <c r="J87" s="16">
        <v>0.410587355031799</v>
      </c>
      <c r="K87" s="16">
        <v>0.22031581106022299</v>
      </c>
      <c r="L87" s="16">
        <v>7.4155331285651604E-2</v>
      </c>
      <c r="N87" s="22"/>
      <c r="O87" s="22"/>
      <c r="P87" s="22"/>
      <c r="Q87" s="22"/>
      <c r="R87" s="22"/>
    </row>
    <row r="88" spans="2:18" ht="15.75" x14ac:dyDescent="0.3">
      <c r="B88" s="7" t="s">
        <v>8</v>
      </c>
      <c r="C88" s="8">
        <v>1345</v>
      </c>
      <c r="D88" s="8">
        <v>1383</v>
      </c>
      <c r="E88" s="8">
        <v>1820</v>
      </c>
      <c r="F88" s="8">
        <v>536</v>
      </c>
      <c r="G88" s="8">
        <v>0</v>
      </c>
      <c r="H88" s="15">
        <v>0.11055400295906601</v>
      </c>
      <c r="I88" s="15">
        <v>8.5270361921203505E-2</v>
      </c>
      <c r="J88" s="15">
        <v>0.11348048385085401</v>
      </c>
      <c r="K88" s="15">
        <v>3.6639551575637398E-2</v>
      </c>
      <c r="L88" s="15">
        <v>0</v>
      </c>
      <c r="N88" s="22"/>
      <c r="O88" s="22"/>
      <c r="P88" s="22"/>
      <c r="Q88" s="22"/>
      <c r="R88" s="22"/>
    </row>
    <row r="89" spans="2:18" ht="15.75" x14ac:dyDescent="0.3">
      <c r="B89" s="10" t="s">
        <v>9</v>
      </c>
      <c r="C89" s="11">
        <v>2797</v>
      </c>
      <c r="D89" s="11">
        <v>5393</v>
      </c>
      <c r="E89" s="11">
        <v>3053</v>
      </c>
      <c r="F89" s="11">
        <v>5385</v>
      </c>
      <c r="G89" s="11">
        <v>10777</v>
      </c>
      <c r="H89" s="16">
        <v>0.229903008384021</v>
      </c>
      <c r="I89" s="16">
        <v>0.33251125223503297</v>
      </c>
      <c r="J89" s="16">
        <v>0.19036039406409799</v>
      </c>
      <c r="K89" s="16">
        <v>0.36810445006494003</v>
      </c>
      <c r="L89" s="16">
        <v>0.67554691907478204</v>
      </c>
      <c r="N89" s="22"/>
      <c r="O89" s="22"/>
      <c r="P89" s="22"/>
      <c r="Q89" s="22"/>
      <c r="R89" s="22"/>
    </row>
    <row r="90" spans="2:18" ht="15.75" x14ac:dyDescent="0.3">
      <c r="B90" s="7" t="s">
        <v>10</v>
      </c>
      <c r="C90" s="8">
        <v>295</v>
      </c>
      <c r="D90" s="8">
        <v>485</v>
      </c>
      <c r="E90" s="8">
        <v>689</v>
      </c>
      <c r="F90" s="8">
        <v>1054</v>
      </c>
      <c r="G90" s="8">
        <v>848</v>
      </c>
      <c r="H90" s="15">
        <v>2.42479039947394E-2</v>
      </c>
      <c r="I90" s="15">
        <v>2.99031999506751E-2</v>
      </c>
      <c r="J90" s="15">
        <v>4.2960468886394799E-2</v>
      </c>
      <c r="K90" s="15">
        <v>7.2048670449107899E-2</v>
      </c>
      <c r="L90" s="15">
        <v>5.3156146179402002E-2</v>
      </c>
      <c r="N90" s="22"/>
      <c r="O90" s="22"/>
      <c r="P90" s="22"/>
      <c r="Q90" s="22"/>
      <c r="R90" s="22"/>
    </row>
    <row r="91" spans="2:18" ht="15.75" x14ac:dyDescent="0.3">
      <c r="B91" s="10" t="s">
        <v>11</v>
      </c>
      <c r="C91" s="11">
        <v>1962</v>
      </c>
      <c r="D91" s="11">
        <v>3447</v>
      </c>
      <c r="E91" s="11">
        <v>3891</v>
      </c>
      <c r="F91" s="11">
        <v>4431</v>
      </c>
      <c r="G91" s="11">
        <v>3145</v>
      </c>
      <c r="H91" s="16">
        <v>0.161269110636199</v>
      </c>
      <c r="I91" s="16">
        <v>0.21252851593809699</v>
      </c>
      <c r="J91" s="16">
        <v>0.24261129816685401</v>
      </c>
      <c r="K91" s="16">
        <v>0.30289151685009202</v>
      </c>
      <c r="L91" s="16">
        <v>0.19714160346016399</v>
      </c>
      <c r="N91" s="22"/>
      <c r="O91" s="22"/>
      <c r="P91" s="22"/>
      <c r="Q91" s="22"/>
      <c r="R91" s="22"/>
    </row>
    <row r="92" spans="2:18" ht="15.75" x14ac:dyDescent="0.3">
      <c r="B92" s="5" t="s">
        <v>12</v>
      </c>
      <c r="C92" s="9"/>
      <c r="D92" s="9"/>
      <c r="E92" s="9"/>
      <c r="F92" s="9"/>
      <c r="G92" s="9"/>
      <c r="H92" s="17"/>
      <c r="I92" s="17"/>
      <c r="J92" s="17"/>
      <c r="K92" s="17"/>
      <c r="L92" s="17"/>
      <c r="N92" s="22"/>
      <c r="O92" s="22"/>
      <c r="P92" s="22"/>
      <c r="Q92" s="22"/>
      <c r="R92" s="22"/>
    </row>
    <row r="93" spans="2:18" ht="15.75" x14ac:dyDescent="0.3">
      <c r="B93" s="10" t="s">
        <v>13</v>
      </c>
      <c r="C93" s="11">
        <v>9909</v>
      </c>
      <c r="D93" s="11">
        <v>12287</v>
      </c>
      <c r="E93" s="11">
        <v>11458</v>
      </c>
      <c r="F93" s="11">
        <v>9144</v>
      </c>
      <c r="G93" s="11">
        <v>11960</v>
      </c>
      <c r="H93" s="16">
        <v>0.81448298536906105</v>
      </c>
      <c r="I93" s="16">
        <v>0.75756828411122801</v>
      </c>
      <c r="J93" s="16">
        <v>0.71442823294675195</v>
      </c>
      <c r="K93" s="16">
        <v>0.62505981270080002</v>
      </c>
      <c r="L93" s="16">
        <v>0.74970225036043403</v>
      </c>
      <c r="N93" s="22"/>
      <c r="O93" s="22"/>
      <c r="P93" s="22"/>
      <c r="Q93" s="22"/>
      <c r="R93" s="22"/>
    </row>
    <row r="94" spans="2:18" ht="15.75" x14ac:dyDescent="0.3">
      <c r="B94" s="7" t="s">
        <v>14</v>
      </c>
      <c r="C94" s="8">
        <v>4665</v>
      </c>
      <c r="D94" s="8">
        <v>6347</v>
      </c>
      <c r="E94" s="8">
        <v>4314</v>
      </c>
      <c r="F94" s="8">
        <v>3935</v>
      </c>
      <c r="G94" s="8">
        <v>3931</v>
      </c>
      <c r="H94" s="15">
        <v>0.38344566825579501</v>
      </c>
      <c r="I94" s="15">
        <v>0.39133115481842301</v>
      </c>
      <c r="J94" s="15">
        <v>0.26898615787504698</v>
      </c>
      <c r="K94" s="15">
        <v>0.26898626016815902</v>
      </c>
      <c r="L94" s="15">
        <v>0.24641133329154399</v>
      </c>
      <c r="N94" s="22"/>
      <c r="O94" s="22"/>
      <c r="P94" s="22"/>
      <c r="Q94" s="22"/>
      <c r="R94" s="22"/>
    </row>
    <row r="95" spans="2:18" ht="15.75" x14ac:dyDescent="0.3">
      <c r="B95" s="13" t="s">
        <v>15</v>
      </c>
      <c r="C95" s="14"/>
      <c r="D95" s="14"/>
      <c r="E95" s="14"/>
      <c r="F95" s="14"/>
      <c r="G95" s="14"/>
      <c r="H95" s="18"/>
      <c r="I95" s="18"/>
      <c r="J95" s="18"/>
      <c r="K95" s="18"/>
      <c r="L95" s="18"/>
      <c r="N95" s="22"/>
      <c r="O95" s="22"/>
      <c r="P95" s="22"/>
      <c r="Q95" s="22"/>
      <c r="R95" s="22"/>
    </row>
    <row r="96" spans="2:18" ht="15.75" x14ac:dyDescent="0.3">
      <c r="B96" s="7" t="s">
        <v>16</v>
      </c>
      <c r="C96" s="8">
        <v>6162</v>
      </c>
      <c r="D96" s="8">
        <v>7657</v>
      </c>
      <c r="E96" s="8">
        <v>5126</v>
      </c>
      <c r="F96" s="8">
        <v>5309</v>
      </c>
      <c r="G96" s="8">
        <v>5112</v>
      </c>
      <c r="H96" s="15">
        <v>0.506493506493507</v>
      </c>
      <c r="I96" s="15">
        <v>0.472100622726432</v>
      </c>
      <c r="J96" s="15">
        <v>0.31961591220850499</v>
      </c>
      <c r="K96" s="15">
        <v>0.36290928976690101</v>
      </c>
      <c r="L96" s="15">
        <v>0.32044129630790402</v>
      </c>
      <c r="N96" s="22"/>
      <c r="O96" s="22"/>
      <c r="P96" s="22"/>
      <c r="Q96" s="22"/>
      <c r="R96" s="22"/>
    </row>
    <row r="97" spans="2:18" ht="15.75" x14ac:dyDescent="0.3">
      <c r="B97" s="10" t="s">
        <v>17</v>
      </c>
      <c r="C97" s="11">
        <v>1037</v>
      </c>
      <c r="D97" s="11">
        <v>3147</v>
      </c>
      <c r="E97" s="11">
        <v>3815</v>
      </c>
      <c r="F97" s="11">
        <v>4201</v>
      </c>
      <c r="G97" s="11">
        <v>4696</v>
      </c>
      <c r="H97" s="16">
        <v>8.52375472628637E-2</v>
      </c>
      <c r="I97" s="16">
        <v>0.19403169122633901</v>
      </c>
      <c r="J97" s="16">
        <v>0.23787255268736801</v>
      </c>
      <c r="K97" s="16">
        <v>0.28716932121129302</v>
      </c>
      <c r="L97" s="16">
        <v>0.29436469629536799</v>
      </c>
      <c r="N97" s="22"/>
      <c r="O97" s="22"/>
      <c r="P97" s="22"/>
      <c r="Q97" s="22"/>
      <c r="R97" s="22"/>
    </row>
    <row r="98" spans="2:18" ht="15.75" x14ac:dyDescent="0.3">
      <c r="B98" s="7" t="s">
        <v>18</v>
      </c>
      <c r="C98" s="8">
        <v>5617</v>
      </c>
      <c r="D98" s="8">
        <v>9685</v>
      </c>
      <c r="E98" s="8">
        <v>7927</v>
      </c>
      <c r="F98" s="8">
        <v>4296</v>
      </c>
      <c r="G98" s="8">
        <v>9801</v>
      </c>
      <c r="H98" s="15">
        <v>0.46169653131678501</v>
      </c>
      <c r="I98" s="15">
        <v>0.59713915777791504</v>
      </c>
      <c r="J98" s="15">
        <v>0.49426362389325401</v>
      </c>
      <c r="K98" s="15">
        <v>0.29366327158383998</v>
      </c>
      <c r="L98" s="15">
        <v>0.61436720366075404</v>
      </c>
      <c r="N98" s="22"/>
      <c r="O98" s="22"/>
      <c r="P98" s="22"/>
      <c r="Q98" s="22"/>
      <c r="R98" s="22"/>
    </row>
    <row r="99" spans="2:18" ht="15.75" x14ac:dyDescent="0.3">
      <c r="B99" s="10" t="s">
        <v>19</v>
      </c>
      <c r="C99" s="11">
        <v>2492</v>
      </c>
      <c r="D99" s="11">
        <v>1789</v>
      </c>
      <c r="E99" s="11">
        <v>2590</v>
      </c>
      <c r="F99" s="11">
        <v>304</v>
      </c>
      <c r="G99" s="11">
        <v>1188</v>
      </c>
      <c r="H99" s="16">
        <v>0.204833141542002</v>
      </c>
      <c r="I99" s="16">
        <v>0.110302731364449</v>
      </c>
      <c r="J99" s="16">
        <v>0.16149145778775401</v>
      </c>
      <c r="K99" s="16">
        <v>2.0780641192152598E-2</v>
      </c>
      <c r="L99" s="16">
        <v>7.4468751958879198E-2</v>
      </c>
      <c r="N99" s="22"/>
      <c r="O99" s="22"/>
      <c r="P99" s="22"/>
      <c r="Q99" s="22"/>
      <c r="R99" s="22"/>
    </row>
    <row r="100" spans="2:18" ht="15.75" x14ac:dyDescent="0.3">
      <c r="B100" s="7" t="s">
        <v>20</v>
      </c>
      <c r="C100" s="8">
        <v>3503</v>
      </c>
      <c r="D100" s="8">
        <v>5009</v>
      </c>
      <c r="E100" s="8">
        <v>4653</v>
      </c>
      <c r="F100" s="8">
        <v>3148</v>
      </c>
      <c r="G100" s="8">
        <v>2676</v>
      </c>
      <c r="H100" s="15">
        <v>0.28793358540193997</v>
      </c>
      <c r="I100" s="15">
        <v>0.308835316603983</v>
      </c>
      <c r="J100" s="15">
        <v>0.29012345679012302</v>
      </c>
      <c r="K100" s="15">
        <v>0.21518900813452699</v>
      </c>
      <c r="L100" s="15">
        <v>0.167742744311415</v>
      </c>
      <c r="N100" s="22"/>
      <c r="O100" s="22"/>
      <c r="P100" s="22"/>
      <c r="Q100" s="22"/>
      <c r="R100" s="22"/>
    </row>
    <row r="101" spans="2:18" ht="15.75" x14ac:dyDescent="0.3">
      <c r="B101" s="10" t="s">
        <v>21</v>
      </c>
      <c r="C101" s="11">
        <v>5939</v>
      </c>
      <c r="D101" s="11">
        <v>7629</v>
      </c>
      <c r="E101" s="11">
        <v>2483</v>
      </c>
      <c r="F101" s="11">
        <v>2548</v>
      </c>
      <c r="G101" s="11">
        <v>1156</v>
      </c>
      <c r="H101" s="16">
        <v>0.48816373499917798</v>
      </c>
      <c r="I101" s="16">
        <v>0.47037425242000103</v>
      </c>
      <c r="J101" s="16">
        <v>0.154819802967951</v>
      </c>
      <c r="K101" s="16">
        <v>0.17417458472896299</v>
      </c>
      <c r="L101" s="16">
        <v>7.2462859650222505E-2</v>
      </c>
      <c r="N101" s="22"/>
      <c r="O101" s="22"/>
      <c r="P101" s="22"/>
      <c r="Q101" s="22"/>
      <c r="R101" s="22"/>
    </row>
    <row r="102" spans="2:18" ht="15.75" x14ac:dyDescent="0.3">
      <c r="B102" s="5" t="s">
        <v>22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  <c r="N102" s="22"/>
      <c r="O102" s="22"/>
      <c r="P102" s="22"/>
      <c r="Q102" s="22"/>
      <c r="R102" s="22"/>
    </row>
    <row r="103" spans="2:18" ht="15.75" x14ac:dyDescent="0.3">
      <c r="B103" s="10" t="s">
        <v>23</v>
      </c>
      <c r="C103" s="11">
        <v>7407</v>
      </c>
      <c r="D103" s="11">
        <v>7379</v>
      </c>
      <c r="E103" s="11">
        <v>9094</v>
      </c>
      <c r="F103" s="11">
        <v>4813</v>
      </c>
      <c r="G103" s="11">
        <v>2031</v>
      </c>
      <c r="H103" s="16">
        <v>0.60882788097978002</v>
      </c>
      <c r="I103" s="16">
        <v>0.45496023182687001</v>
      </c>
      <c r="J103" s="16">
        <v>0.567028307769049</v>
      </c>
      <c r="K103" s="16">
        <v>0.32900403308496801</v>
      </c>
      <c r="L103" s="16">
        <v>0.127311477465054</v>
      </c>
      <c r="N103" s="22"/>
      <c r="O103" s="22"/>
      <c r="P103" s="22"/>
      <c r="Q103" s="22"/>
      <c r="R103" s="22"/>
    </row>
    <row r="104" spans="2:18" ht="15.75" x14ac:dyDescent="0.3">
      <c r="B104" s="7" t="s">
        <v>24</v>
      </c>
      <c r="C104" s="8">
        <v>2090</v>
      </c>
      <c r="D104" s="8">
        <v>2140</v>
      </c>
      <c r="E104" s="8">
        <v>4060</v>
      </c>
      <c r="F104" s="8">
        <v>776</v>
      </c>
      <c r="G104" s="8">
        <v>0</v>
      </c>
      <c r="H104" s="15">
        <v>0.171790235081374</v>
      </c>
      <c r="I104" s="15">
        <v>0.13194401627720601</v>
      </c>
      <c r="J104" s="15">
        <v>0.25314877166729</v>
      </c>
      <c r="K104" s="15">
        <v>5.3045320937863197E-2</v>
      </c>
      <c r="L104" s="15">
        <v>0</v>
      </c>
      <c r="N104" s="22"/>
      <c r="O104" s="22"/>
      <c r="P104" s="22"/>
      <c r="Q104" s="22"/>
      <c r="R104" s="22"/>
    </row>
    <row r="106" spans="2:18" x14ac:dyDescent="0.25">
      <c r="B106" s="20" t="s">
        <v>38</v>
      </c>
      <c r="C106" s="49" t="s">
        <v>42</v>
      </c>
      <c r="D106" s="50"/>
      <c r="E106" s="50"/>
    </row>
    <row r="107" spans="2:18" x14ac:dyDescent="0.25">
      <c r="B107" s="43" t="s">
        <v>33</v>
      </c>
      <c r="C107" s="46" t="s">
        <v>2</v>
      </c>
      <c r="D107" s="47"/>
      <c r="E107" s="47"/>
      <c r="F107" s="47"/>
      <c r="G107" s="48"/>
      <c r="H107" s="46" t="s">
        <v>3</v>
      </c>
      <c r="I107" s="47"/>
      <c r="J107" s="47"/>
      <c r="K107" s="47"/>
      <c r="L107" s="48"/>
    </row>
    <row r="108" spans="2:18" ht="15.75" x14ac:dyDescent="0.3">
      <c r="B108" s="43"/>
      <c r="C108" s="4">
        <v>2016</v>
      </c>
      <c r="D108" s="4">
        <v>2018</v>
      </c>
      <c r="E108" s="4">
        <v>2020</v>
      </c>
      <c r="F108" s="4">
        <v>2022</v>
      </c>
      <c r="G108" s="4">
        <v>2024</v>
      </c>
      <c r="H108" s="4">
        <v>2016</v>
      </c>
      <c r="I108" s="4">
        <v>2018</v>
      </c>
      <c r="J108" s="4">
        <v>2020</v>
      </c>
      <c r="K108" s="4">
        <v>2022</v>
      </c>
      <c r="L108" s="4">
        <v>2024</v>
      </c>
    </row>
    <row r="109" spans="2:18" ht="15.75" x14ac:dyDescent="0.3">
      <c r="B109" s="5" t="s">
        <v>5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8" ht="15.75" x14ac:dyDescent="0.3">
      <c r="B110" s="10" t="s">
        <v>4</v>
      </c>
      <c r="C110" s="11">
        <v>260176</v>
      </c>
      <c r="D110" s="11">
        <v>219707</v>
      </c>
      <c r="E110" s="11">
        <v>228335</v>
      </c>
      <c r="F110" s="11">
        <v>258761</v>
      </c>
      <c r="G110" s="11">
        <v>226126</v>
      </c>
      <c r="H110" s="12"/>
      <c r="I110" s="12"/>
      <c r="J110" s="12"/>
      <c r="K110" s="12"/>
      <c r="L110" s="12"/>
      <c r="N110" s="22"/>
      <c r="O110" s="22"/>
      <c r="P110" s="22"/>
      <c r="Q110" s="22"/>
      <c r="R110" s="22"/>
    </row>
    <row r="111" spans="2:18" ht="15.75" x14ac:dyDescent="0.3">
      <c r="B111" s="7" t="s">
        <v>6</v>
      </c>
      <c r="C111" s="8">
        <v>111535</v>
      </c>
      <c r="D111" s="8">
        <v>85037</v>
      </c>
      <c r="E111" s="8">
        <v>92665</v>
      </c>
      <c r="F111" s="8">
        <v>70266</v>
      </c>
      <c r="G111" s="8">
        <v>34726</v>
      </c>
      <c r="H111" s="15">
        <v>0.428690578685198</v>
      </c>
      <c r="I111" s="15">
        <v>0.38704729480626499</v>
      </c>
      <c r="J111" s="15">
        <v>0.40582915453171903</v>
      </c>
      <c r="K111" s="15">
        <v>0.27154787622555199</v>
      </c>
      <c r="L111" s="15">
        <v>0.153569249002768</v>
      </c>
      <c r="N111" s="22"/>
      <c r="O111" s="22"/>
      <c r="P111" s="22"/>
      <c r="Q111" s="22"/>
      <c r="R111" s="22"/>
    </row>
    <row r="112" spans="2:18" ht="15.75" x14ac:dyDescent="0.3">
      <c r="B112" s="10" t="s">
        <v>7</v>
      </c>
      <c r="C112" s="11">
        <v>93816</v>
      </c>
      <c r="D112" s="11">
        <v>73339</v>
      </c>
      <c r="E112" s="11">
        <v>76659</v>
      </c>
      <c r="F112" s="11">
        <v>62685</v>
      </c>
      <c r="G112" s="11">
        <v>31035</v>
      </c>
      <c r="H112" s="16">
        <v>0.36058667978599102</v>
      </c>
      <c r="I112" s="16">
        <v>0.33380365668822598</v>
      </c>
      <c r="J112" s="16">
        <v>0.33573039612849498</v>
      </c>
      <c r="K112" s="16">
        <v>0.24225057099021899</v>
      </c>
      <c r="L112" s="16">
        <v>0.13724649089445701</v>
      </c>
      <c r="N112" s="22"/>
      <c r="O112" s="22"/>
      <c r="P112" s="22"/>
      <c r="Q112" s="22"/>
      <c r="R112" s="22"/>
    </row>
    <row r="113" spans="2:18" ht="15.75" x14ac:dyDescent="0.3">
      <c r="B113" s="7" t="s">
        <v>8</v>
      </c>
      <c r="C113" s="8">
        <v>17719</v>
      </c>
      <c r="D113" s="8">
        <v>11698</v>
      </c>
      <c r="E113" s="8">
        <v>16006</v>
      </c>
      <c r="F113" s="8">
        <v>7581</v>
      </c>
      <c r="G113" s="8">
        <v>3691</v>
      </c>
      <c r="H113" s="15">
        <v>6.8103898899206705E-2</v>
      </c>
      <c r="I113" s="15">
        <v>5.3243638118038998E-2</v>
      </c>
      <c r="J113" s="15">
        <v>7.0098758403223299E-2</v>
      </c>
      <c r="K113" s="15">
        <v>2.9297305235332999E-2</v>
      </c>
      <c r="L113" s="15">
        <v>1.6322758108311301E-2</v>
      </c>
      <c r="N113" s="22"/>
      <c r="O113" s="22"/>
      <c r="P113" s="22"/>
      <c r="Q113" s="22"/>
      <c r="R113" s="22"/>
    </row>
    <row r="114" spans="2:18" ht="15.75" x14ac:dyDescent="0.3">
      <c r="B114" s="10" t="s">
        <v>9</v>
      </c>
      <c r="C114" s="11">
        <v>66679</v>
      </c>
      <c r="D114" s="11">
        <v>58584</v>
      </c>
      <c r="E114" s="11">
        <v>46202</v>
      </c>
      <c r="F114" s="11">
        <v>82108</v>
      </c>
      <c r="G114" s="11">
        <v>74056</v>
      </c>
      <c r="H114" s="16">
        <v>0.256284207613308</v>
      </c>
      <c r="I114" s="16">
        <v>0.26664603312593599</v>
      </c>
      <c r="J114" s="16">
        <v>0.202343048590886</v>
      </c>
      <c r="K114" s="16">
        <v>0.31731211426760603</v>
      </c>
      <c r="L114" s="16">
        <v>0.32749882808699599</v>
      </c>
      <c r="N114" s="22"/>
      <c r="O114" s="22"/>
      <c r="P114" s="22"/>
      <c r="Q114" s="22"/>
      <c r="R114" s="22"/>
    </row>
    <row r="115" spans="2:18" ht="15.75" x14ac:dyDescent="0.3">
      <c r="B115" s="7" t="s">
        <v>10</v>
      </c>
      <c r="C115" s="8">
        <v>21593</v>
      </c>
      <c r="D115" s="8">
        <v>14227</v>
      </c>
      <c r="E115" s="8">
        <v>17803</v>
      </c>
      <c r="F115" s="8">
        <v>17062</v>
      </c>
      <c r="G115" s="8">
        <v>17797</v>
      </c>
      <c r="H115" s="15">
        <v>8.2993819568292201E-2</v>
      </c>
      <c r="I115" s="15">
        <v>6.4754422936001102E-2</v>
      </c>
      <c r="J115" s="15">
        <v>7.7968773950555098E-2</v>
      </c>
      <c r="K115" s="15">
        <v>6.5937293487040194E-2</v>
      </c>
      <c r="L115" s="15">
        <v>7.8703908440427003E-2</v>
      </c>
      <c r="N115" s="22"/>
      <c r="O115" s="22"/>
      <c r="P115" s="22"/>
      <c r="Q115" s="22"/>
      <c r="R115" s="22"/>
    </row>
    <row r="116" spans="2:18" ht="15.75" x14ac:dyDescent="0.3">
      <c r="B116" s="10" t="s">
        <v>11</v>
      </c>
      <c r="C116" s="11">
        <v>60369</v>
      </c>
      <c r="D116" s="11">
        <v>61859</v>
      </c>
      <c r="E116" s="11">
        <v>71665</v>
      </c>
      <c r="F116" s="11">
        <v>89325</v>
      </c>
      <c r="G116" s="11">
        <v>99547</v>
      </c>
      <c r="H116" s="16">
        <v>0.23203139413320201</v>
      </c>
      <c r="I116" s="16">
        <v>0.28155224913179799</v>
      </c>
      <c r="J116" s="16">
        <v>0.31385902292683998</v>
      </c>
      <c r="K116" s="16">
        <v>0.34520271601980201</v>
      </c>
      <c r="L116" s="16">
        <v>0.44022801446980903</v>
      </c>
      <c r="N116" s="22"/>
      <c r="O116" s="22"/>
      <c r="P116" s="22"/>
      <c r="Q116" s="22"/>
      <c r="R116" s="22"/>
    </row>
    <row r="117" spans="2:18" ht="15.75" x14ac:dyDescent="0.3">
      <c r="B117" s="5" t="s">
        <v>12</v>
      </c>
      <c r="C117" s="9"/>
      <c r="D117" s="9"/>
      <c r="E117" s="9"/>
      <c r="F117" s="9"/>
      <c r="G117" s="9"/>
      <c r="H117" s="17"/>
      <c r="I117" s="17"/>
      <c r="J117" s="17"/>
      <c r="K117" s="17"/>
      <c r="L117" s="17"/>
      <c r="N117" s="22"/>
      <c r="O117" s="22"/>
      <c r="P117" s="22"/>
      <c r="Q117" s="22"/>
      <c r="R117" s="22"/>
    </row>
    <row r="118" spans="2:18" ht="15.75" x14ac:dyDescent="0.3">
      <c r="B118" s="10" t="s">
        <v>13</v>
      </c>
      <c r="C118" s="11">
        <v>178214</v>
      </c>
      <c r="D118" s="11">
        <v>143621</v>
      </c>
      <c r="E118" s="11">
        <v>138867</v>
      </c>
      <c r="F118" s="11">
        <v>152374</v>
      </c>
      <c r="G118" s="11">
        <v>108782</v>
      </c>
      <c r="H118" s="16">
        <v>0.68497478629850606</v>
      </c>
      <c r="I118" s="16">
        <v>0.65369332793220103</v>
      </c>
      <c r="J118" s="16">
        <v>0.608172203122605</v>
      </c>
      <c r="K118" s="16">
        <v>0.58885999049315796</v>
      </c>
      <c r="L118" s="16">
        <v>0.48106807708976401</v>
      </c>
      <c r="N118" s="22"/>
      <c r="O118" s="22"/>
      <c r="P118" s="22"/>
      <c r="Q118" s="22"/>
      <c r="R118" s="22"/>
    </row>
    <row r="119" spans="2:18" ht="15.75" x14ac:dyDescent="0.3">
      <c r="B119" s="7" t="s">
        <v>14</v>
      </c>
      <c r="C119" s="8">
        <v>46217</v>
      </c>
      <c r="D119" s="8">
        <v>40697</v>
      </c>
      <c r="E119" s="8">
        <v>38187</v>
      </c>
      <c r="F119" s="8">
        <v>43354</v>
      </c>
      <c r="G119" s="8">
        <v>21105</v>
      </c>
      <c r="H119" s="15">
        <v>0.17763744542156101</v>
      </c>
      <c r="I119" s="15">
        <v>0.18523306039407</v>
      </c>
      <c r="J119" s="15">
        <v>0.16724111502835701</v>
      </c>
      <c r="K119" s="15">
        <v>0.16754456815362401</v>
      </c>
      <c r="L119" s="15">
        <v>9.3332920584099102E-2</v>
      </c>
      <c r="N119" s="22"/>
      <c r="O119" s="22"/>
      <c r="P119" s="22"/>
      <c r="Q119" s="22"/>
      <c r="R119" s="22"/>
    </row>
    <row r="120" spans="2:18" ht="15.75" x14ac:dyDescent="0.3">
      <c r="B120" s="13" t="s">
        <v>15</v>
      </c>
      <c r="C120" s="14"/>
      <c r="D120" s="14"/>
      <c r="E120" s="14"/>
      <c r="F120" s="14"/>
      <c r="G120" s="14"/>
      <c r="H120" s="18"/>
      <c r="I120" s="18"/>
      <c r="J120" s="18"/>
      <c r="K120" s="18"/>
      <c r="L120" s="18"/>
      <c r="N120" s="22"/>
      <c r="O120" s="22"/>
      <c r="P120" s="22"/>
      <c r="Q120" s="22"/>
      <c r="R120" s="22"/>
    </row>
    <row r="121" spans="2:18" ht="15.75" x14ac:dyDescent="0.3">
      <c r="B121" s="7" t="s">
        <v>16</v>
      </c>
      <c r="C121" s="8">
        <v>39452</v>
      </c>
      <c r="D121" s="8">
        <v>34298</v>
      </c>
      <c r="E121" s="8">
        <v>28015</v>
      </c>
      <c r="F121" s="8">
        <v>43983</v>
      </c>
      <c r="G121" s="8">
        <v>24540</v>
      </c>
      <c r="H121" s="15">
        <v>0.15163581575548901</v>
      </c>
      <c r="I121" s="15">
        <v>0.156107907349333</v>
      </c>
      <c r="J121" s="15">
        <v>0.122692535090985</v>
      </c>
      <c r="K121" s="15">
        <v>0.169975382689045</v>
      </c>
      <c r="L121" s="15">
        <v>0.108523566507169</v>
      </c>
      <c r="N121" s="22"/>
      <c r="O121" s="22"/>
      <c r="P121" s="22"/>
      <c r="Q121" s="22"/>
      <c r="R121" s="22"/>
    </row>
    <row r="122" spans="2:18" ht="15.75" x14ac:dyDescent="0.3">
      <c r="B122" s="10" t="s">
        <v>17</v>
      </c>
      <c r="C122" s="11">
        <v>25582</v>
      </c>
      <c r="D122" s="11">
        <v>23589</v>
      </c>
      <c r="E122" s="11">
        <v>40866</v>
      </c>
      <c r="F122" s="11">
        <v>74122</v>
      </c>
      <c r="G122" s="11">
        <v>51236</v>
      </c>
      <c r="H122" s="16">
        <v>9.8325748723940704E-2</v>
      </c>
      <c r="I122" s="16">
        <v>0.10736571888924799</v>
      </c>
      <c r="J122" s="16">
        <v>0.17897387610309401</v>
      </c>
      <c r="K122" s="16">
        <v>0.28644965817878298</v>
      </c>
      <c r="L122" s="16">
        <v>0.22658164032442099</v>
      </c>
      <c r="N122" s="22"/>
      <c r="O122" s="22"/>
      <c r="P122" s="22"/>
      <c r="Q122" s="22"/>
      <c r="R122" s="22"/>
    </row>
    <row r="123" spans="2:18" ht="15.75" x14ac:dyDescent="0.3">
      <c r="B123" s="7" t="s">
        <v>18</v>
      </c>
      <c r="C123" s="8">
        <v>130819</v>
      </c>
      <c r="D123" s="8">
        <v>103562</v>
      </c>
      <c r="E123" s="8">
        <v>106779</v>
      </c>
      <c r="F123" s="8">
        <v>106549</v>
      </c>
      <c r="G123" s="8">
        <v>88333</v>
      </c>
      <c r="H123" s="15">
        <v>0.50280963655371702</v>
      </c>
      <c r="I123" s="15">
        <v>0.47136413496156199</v>
      </c>
      <c r="J123" s="15">
        <v>0.46764184203034997</v>
      </c>
      <c r="K123" s="15">
        <v>0.41176606984823799</v>
      </c>
      <c r="L123" s="15">
        <v>0.39063619398034699</v>
      </c>
      <c r="N123" s="22"/>
      <c r="O123" s="22"/>
      <c r="P123" s="22"/>
      <c r="Q123" s="22"/>
      <c r="R123" s="22"/>
    </row>
    <row r="124" spans="2:18" ht="15.75" x14ac:dyDescent="0.3">
      <c r="B124" s="10" t="s">
        <v>19</v>
      </c>
      <c r="C124" s="11">
        <v>31671</v>
      </c>
      <c r="D124" s="11">
        <v>26694</v>
      </c>
      <c r="E124" s="11">
        <v>21471</v>
      </c>
      <c r="F124" s="11">
        <v>25521</v>
      </c>
      <c r="G124" s="11">
        <v>12846</v>
      </c>
      <c r="H124" s="16">
        <v>0.121729137199434</v>
      </c>
      <c r="I124" s="16">
        <v>0.121498177117707</v>
      </c>
      <c r="J124" s="16">
        <v>9.4032890270873901E-2</v>
      </c>
      <c r="K124" s="16">
        <v>9.8627691189939706E-2</v>
      </c>
      <c r="L124" s="16">
        <v>5.6809035670378497E-2</v>
      </c>
      <c r="N124" s="22"/>
      <c r="O124" s="22"/>
      <c r="P124" s="22"/>
      <c r="Q124" s="22"/>
      <c r="R124" s="22"/>
    </row>
    <row r="125" spans="2:18" ht="15.75" x14ac:dyDescent="0.3">
      <c r="B125" s="7" t="s">
        <v>20</v>
      </c>
      <c r="C125" s="8">
        <v>63239</v>
      </c>
      <c r="D125" s="8">
        <v>53261</v>
      </c>
      <c r="E125" s="8">
        <v>35951</v>
      </c>
      <c r="F125" s="8">
        <v>36758</v>
      </c>
      <c r="G125" s="8">
        <v>19841</v>
      </c>
      <c r="H125" s="15">
        <v>0.24306238853699</v>
      </c>
      <c r="I125" s="15">
        <v>0.24241831166052999</v>
      </c>
      <c r="J125" s="15">
        <v>0.157448485777476</v>
      </c>
      <c r="K125" s="15">
        <v>0.14205386437678</v>
      </c>
      <c r="L125" s="15">
        <v>8.7743116669467505E-2</v>
      </c>
      <c r="N125" s="22"/>
      <c r="O125" s="22"/>
      <c r="P125" s="22"/>
      <c r="Q125" s="22"/>
      <c r="R125" s="22"/>
    </row>
    <row r="126" spans="2:18" ht="15.75" x14ac:dyDescent="0.3">
      <c r="B126" s="10" t="s">
        <v>21</v>
      </c>
      <c r="C126" s="11">
        <v>54199</v>
      </c>
      <c r="D126" s="11">
        <v>45517</v>
      </c>
      <c r="E126" s="11">
        <v>39511</v>
      </c>
      <c r="F126" s="11">
        <v>34139</v>
      </c>
      <c r="G126" s="11">
        <v>8759</v>
      </c>
      <c r="H126" s="16">
        <v>0.20831667794108599</v>
      </c>
      <c r="I126" s="16">
        <v>0.20717136914163001</v>
      </c>
      <c r="J126" s="16">
        <v>0.173039612849541</v>
      </c>
      <c r="K126" s="16">
        <v>0.13193255552420999</v>
      </c>
      <c r="L126" s="16">
        <v>3.8735041525521201E-2</v>
      </c>
      <c r="N126" s="22"/>
      <c r="O126" s="22"/>
      <c r="P126" s="22"/>
      <c r="Q126" s="22"/>
      <c r="R126" s="22"/>
    </row>
    <row r="127" spans="2:18" ht="15.75" x14ac:dyDescent="0.3">
      <c r="B127" s="5" t="s">
        <v>22</v>
      </c>
      <c r="C127" s="9"/>
      <c r="D127" s="9"/>
      <c r="E127" s="9"/>
      <c r="F127" s="9"/>
      <c r="G127" s="9"/>
      <c r="H127" s="17"/>
      <c r="I127" s="17"/>
      <c r="J127" s="17"/>
      <c r="K127" s="17"/>
      <c r="L127" s="17"/>
      <c r="N127" s="22"/>
      <c r="O127" s="22"/>
      <c r="P127" s="22"/>
      <c r="Q127" s="22"/>
      <c r="R127" s="22"/>
    </row>
    <row r="128" spans="2:18" ht="15.75" x14ac:dyDescent="0.3">
      <c r="B128" s="10" t="s">
        <v>23</v>
      </c>
      <c r="C128" s="11">
        <v>133128</v>
      </c>
      <c r="D128" s="11">
        <v>99264</v>
      </c>
      <c r="E128" s="11">
        <v>110468</v>
      </c>
      <c r="F128" s="11">
        <v>87328</v>
      </c>
      <c r="G128" s="11">
        <v>52523</v>
      </c>
      <c r="H128" s="16">
        <v>0.51168439825348999</v>
      </c>
      <c r="I128" s="16">
        <v>0.45180171774226602</v>
      </c>
      <c r="J128" s="16">
        <v>0.48379792848227399</v>
      </c>
      <c r="K128" s="16">
        <v>0.33748516971259201</v>
      </c>
      <c r="L128" s="16">
        <v>0.23227315744319499</v>
      </c>
      <c r="N128" s="22"/>
      <c r="O128" s="22"/>
      <c r="P128" s="22"/>
      <c r="Q128" s="22"/>
      <c r="R128" s="22"/>
    </row>
    <row r="129" spans="2:18" ht="15.75" x14ac:dyDescent="0.3">
      <c r="B129" s="7" t="s">
        <v>24</v>
      </c>
      <c r="C129" s="8">
        <v>37610</v>
      </c>
      <c r="D129" s="8">
        <v>24636</v>
      </c>
      <c r="E129" s="8">
        <v>46581</v>
      </c>
      <c r="F129" s="8">
        <v>17480</v>
      </c>
      <c r="G129" s="8">
        <v>5115</v>
      </c>
      <c r="H129" s="15">
        <v>0.144555992866367</v>
      </c>
      <c r="I129" s="15">
        <v>0.112131156494786</v>
      </c>
      <c r="J129" s="15">
        <v>0.20400289048984999</v>
      </c>
      <c r="K129" s="15">
        <v>6.7552683750642495E-2</v>
      </c>
      <c r="L129" s="15">
        <v>2.26201321387191E-2</v>
      </c>
      <c r="N129" s="22"/>
      <c r="O129" s="22"/>
      <c r="P129" s="22"/>
      <c r="Q129" s="22"/>
      <c r="R129" s="22"/>
    </row>
    <row r="131" spans="2:18" ht="18" x14ac:dyDescent="0.35">
      <c r="B131" s="19" t="s">
        <v>59</v>
      </c>
    </row>
    <row r="132" spans="2:18" ht="18" x14ac:dyDescent="0.35">
      <c r="B132" s="19" t="s">
        <v>60</v>
      </c>
    </row>
  </sheetData>
  <mergeCells count="17">
    <mergeCell ref="C106:E106"/>
    <mergeCell ref="B107:B108"/>
    <mergeCell ref="C107:G107"/>
    <mergeCell ref="H107:L107"/>
    <mergeCell ref="B57:B58"/>
    <mergeCell ref="C57:G57"/>
    <mergeCell ref="H57:L57"/>
    <mergeCell ref="C81:E81"/>
    <mergeCell ref="B82:B83"/>
    <mergeCell ref="C82:G82"/>
    <mergeCell ref="H82:L82"/>
    <mergeCell ref="B7:B8"/>
    <mergeCell ref="C7:G7"/>
    <mergeCell ref="H7:L7"/>
    <mergeCell ref="B32:B33"/>
    <mergeCell ref="C32:G32"/>
    <mergeCell ref="H32:L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QROO</vt:lpstr>
      <vt:lpstr>BCL</vt:lpstr>
      <vt:lpstr>BJ</vt:lpstr>
      <vt:lpstr>CZM</vt:lpstr>
      <vt:lpstr>FCP</vt:lpstr>
      <vt:lpstr>IM</vt:lpstr>
      <vt:lpstr>JMM</vt:lpstr>
      <vt:lpstr>LC</vt:lpstr>
      <vt:lpstr>OPB</vt:lpstr>
      <vt:lpstr>PDC</vt:lpstr>
      <vt:lpstr>PM</vt:lpstr>
      <vt:lpstr>TLM</vt:lpstr>
      <vt:lpstr>Confiabilidad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INFORMACION ESTADISTICA Y ENLACE</cp:lastModifiedBy>
  <dcterms:created xsi:type="dcterms:W3CDTF">2015-06-05T18:19:34Z</dcterms:created>
  <dcterms:modified xsi:type="dcterms:W3CDTF">2026-04-10T17:08:44Z</dcterms:modified>
</cp:coreProperties>
</file>