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tantino Coto\Downloads\"/>
    </mc:Choice>
  </mc:AlternateContent>
  <xr:revisionPtr revIDLastSave="0" documentId="13_ncr:1_{997BDDE6-5015-4DA1-BD28-FEABB3853404}" xr6:coauthVersionLast="47" xr6:coauthVersionMax="47" xr10:uidLastSave="{00000000-0000-0000-0000-000000000000}"/>
  <bookViews>
    <workbookView xWindow="-108" yWindow="-108" windowWidth="23256" windowHeight="12576" xr2:uid="{FA092B46-F76D-45B9-8AE8-2DDDC28CB5A7}"/>
  </bookViews>
  <sheets>
    <sheet name="DATATUR" sheetId="1" r:id="rId1"/>
    <sheet name="SEDET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2" l="1"/>
  <c r="R24" i="2"/>
  <c r="T24" i="2"/>
  <c r="U24" i="2"/>
  <c r="V24" i="2"/>
  <c r="W24" i="2"/>
  <c r="X24" i="2"/>
  <c r="P24" i="2"/>
  <c r="S23" i="2"/>
  <c r="AB23" i="2" s="1"/>
  <c r="S22" i="2"/>
  <c r="AB22" i="2" s="1"/>
  <c r="S21" i="2"/>
  <c r="AB21" i="2" s="1"/>
  <c r="S20" i="2"/>
  <c r="AB20" i="2" s="1"/>
  <c r="S19" i="2"/>
  <c r="AB19" i="2" s="1"/>
  <c r="S18" i="2"/>
  <c r="AB18" i="2" s="1"/>
  <c r="S17" i="2"/>
  <c r="AB17" i="2" s="1"/>
  <c r="S16" i="2"/>
  <c r="AB16" i="2" s="1"/>
  <c r="S15" i="2"/>
  <c r="AB15" i="2" s="1"/>
  <c r="S14" i="2"/>
  <c r="AB14" i="2" s="1"/>
  <c r="S13" i="2"/>
  <c r="AB13" i="2" s="1"/>
  <c r="S12" i="2"/>
  <c r="AB12" i="2" s="1"/>
  <c r="S11" i="2"/>
  <c r="AB11" i="2" s="1"/>
  <c r="S24" i="2" l="1"/>
  <c r="AB24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2149DC-C500-49A7-8107-5136948554E8}" keepAlive="1" name="Consulta - Table018 (Page 18)" description="Conexión a la consulta 'Table018 (Page 18)' en el libro." type="5" refreshedVersion="0" background="1">
    <dbPr connection="Provider=Microsoft.Mashup.OleDb.1;Data Source=$Workbook$;Location=&quot;Table018 (Page 18)&quot;;Extended Properties=&quot;&quot;" command="SELECT * FROM [Table018 (Page 18)]"/>
  </connection>
  <connection id="2" xr16:uid="{37951A56-53EC-4747-9DBE-5089972FD8F5}" keepAlive="1" name="Consulta - Table025 (Page 21)" description="Conexión a la consulta 'Table025 (Page 21)' en el libro." type="5" refreshedVersion="0" background="1">
    <dbPr connection="Provider=Microsoft.Mashup.OleDb.1;Data Source=$Workbook$;Location=&quot;Table025 (Page 21)&quot;;Extended Properties=&quot;&quot;" command="SELECT * FROM [Table025 (Page 21)]"/>
  </connection>
  <connection id="3" xr16:uid="{1F0D68E6-6492-4828-A97E-6D7474E4EC57}" keepAlive="1" name="Consulta - Table025 (Page 21) (2)" description="Conexión a la consulta 'Table025 (Page 21) (2)' en el libro." type="5" refreshedVersion="0" background="1">
    <dbPr connection="Provider=Microsoft.Mashup.OleDb.1;Data Source=$Workbook$;Location=&quot;Table025 (Page 21) (2)&quot;;Extended Properties=&quot;&quot;" command="SELECT * FROM [Table025 (Page 21) (2)]"/>
  </connection>
  <connection id="4" xr16:uid="{91EAF35D-2D8A-4BBB-B307-869BADDE32AD}" keepAlive="1" name="Consulta - Table025 (Page 21) (3)" description="Conexión a la consulta 'Table025 (Page 21) (3)' en el libro." type="5" refreshedVersion="0" background="1">
    <dbPr connection="Provider=Microsoft.Mashup.OleDb.1;Data Source=$Workbook$;Location=&quot;Table025 (Page 21) (3)&quot;;Extended Properties=&quot;&quot;" command="SELECT * FROM [Table025 (Page 21) (3)]"/>
  </connection>
  <connection id="5" xr16:uid="{25425650-068F-4EDC-9CAE-90409C42951E}" keepAlive="1" name="Consulta - Table026 (Page 22)" description="Conexión a la consulta 'Table026 (Page 22)' en el libro." type="5" refreshedVersion="0" background="1">
    <dbPr connection="Provider=Microsoft.Mashup.OleDb.1;Data Source=$Workbook$;Location=&quot;Table026 (Page 22)&quot;;Extended Properties=&quot;&quot;" command="SELECT * FROM [Table026 (Page 22)]"/>
  </connection>
  <connection id="6" xr16:uid="{17704A9C-896E-42B1-8ECF-D0ED87CEC308}" keepAlive="1" name="Consulta - Table026 (Page 22) (2)" description="Conexión a la consulta 'Table026 (Page 22) (2)' en el libro." type="5" refreshedVersion="0" background="1">
    <dbPr connection="Provider=Microsoft.Mashup.OleDb.1;Data Source=$Workbook$;Location=&quot;Table026 (Page 22) (2)&quot;;Extended Properties=&quot;&quot;" command="SELECT * FROM [Table026 (Page 22) (2)]"/>
  </connection>
</connections>
</file>

<file path=xl/sharedStrings.xml><?xml version="1.0" encoding="utf-8"?>
<sst xmlns="http://schemas.openxmlformats.org/spreadsheetml/2006/main" count="376" uniqueCount="47">
  <si>
    <t>Indicador:</t>
  </si>
  <si>
    <t>Periodicidad:</t>
  </si>
  <si>
    <t>Unidad de medida:</t>
  </si>
  <si>
    <t>Fuente:</t>
  </si>
  <si>
    <t>Link:</t>
  </si>
  <si>
    <t>Última actualización:</t>
  </si>
  <si>
    <t>Porcentaje de ocupación por Centro Turístico</t>
  </si>
  <si>
    <t>Mensual</t>
  </si>
  <si>
    <t>Porcentaje</t>
  </si>
  <si>
    <t>DATATUR</t>
  </si>
  <si>
    <t>Fecha final:</t>
  </si>
  <si>
    <t>Fecha inicial:</t>
  </si>
  <si>
    <t>https://www.datatur.sectur.gob.mx/SitePages/ActividadHotelera.aspx</t>
  </si>
  <si>
    <t>Akumal</t>
  </si>
  <si>
    <t>Cancún</t>
  </si>
  <si>
    <t>Chetumal</t>
  </si>
  <si>
    <t>NA</t>
  </si>
  <si>
    <t>Cozumel</t>
  </si>
  <si>
    <t>Isla Mujeres</t>
  </si>
  <si>
    <t>Playa del Carmen</t>
  </si>
  <si>
    <t>Playacar</t>
  </si>
  <si>
    <r>
      <t>Marzo 2013</t>
    </r>
    <r>
      <rPr>
        <b/>
        <vertAlign val="superscript"/>
        <sz val="10"/>
        <rFont val="Montserrat"/>
      </rPr>
      <t>P</t>
    </r>
  </si>
  <si>
    <t>Quintana Roo</t>
  </si>
  <si>
    <t>FUENTE: Sistema Nacional de Información Estadística del Sector Turismo de México-DATATUR, con base en información generada a través del programa de monitoreo de la ocupación en servicios turísticos de hospedaje </t>
  </si>
  <si>
    <t>Centro turístico</t>
  </si>
  <si>
    <t>Variable</t>
  </si>
  <si>
    <t>Total de cuartos</t>
  </si>
  <si>
    <t>Cuartos ocupados</t>
  </si>
  <si>
    <t>Tasa de ocupación hotelera</t>
  </si>
  <si>
    <t xml:space="preserve">Variable </t>
  </si>
  <si>
    <t xml:space="preserve">Afluencia Turistica </t>
  </si>
  <si>
    <t xml:space="preserve">Centro Turistico </t>
  </si>
  <si>
    <t>Bacalar</t>
  </si>
  <si>
    <t>Corredor Riviera</t>
  </si>
  <si>
    <t>Costa Mujeres</t>
  </si>
  <si>
    <t>Holbox</t>
  </si>
  <si>
    <t>Mahahual</t>
  </si>
  <si>
    <t>Maya Ka'an</t>
  </si>
  <si>
    <t>Puerto Morelos</t>
  </si>
  <si>
    <t>Tulum</t>
  </si>
  <si>
    <t>Quinatana Roo</t>
  </si>
  <si>
    <t xml:space="preserve">Ocupación Hotelera </t>
  </si>
  <si>
    <t xml:space="preserve">Bacalar </t>
  </si>
  <si>
    <t>ND</t>
  </si>
  <si>
    <t xml:space="preserve">Rivera Maya </t>
  </si>
  <si>
    <t>88.3</t>
  </si>
  <si>
    <t>SEDETUR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</si>
</sst>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"/>
    <numFmt numFmtId="165" formatCode="_-* #,##0.0_-;\-* #,##0.0_-;_-* &quot;-&quot;??_-;_-@_-"/>
    <numFmt numFmtId="166" formatCode="0.0%"/>
    <numFmt numFmtId="167" formatCode="0.0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u/>
      <sz val="10"/>
      <color theme="10"/>
      <name val="Montserrat"/>
    </font>
    <font>
      <b/>
      <vertAlign val="superscript"/>
      <sz val="10"/>
      <name val="Montserrat"/>
    </font>
    <font>
      <b/>
      <sz val="10"/>
      <color theme="1"/>
      <name val="Montserrat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684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55"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/>
    <xf numFmtId="0" fontId="5" fillId="0" borderId="0" xfId="1" applyFont="1"/>
    <xf numFmtId="17" fontId="4" fillId="0" borderId="0" xfId="0" applyNumberFormat="1" applyFont="1"/>
    <xf numFmtId="14" fontId="4" fillId="0" borderId="0" xfId="0" applyNumberFormat="1" applyFont="1"/>
    <xf numFmtId="0" fontId="3" fillId="2" borderId="1" xfId="0" applyFont="1" applyFill="1" applyBorder="1"/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1" xfId="0" applyFont="1" applyFill="1" applyBorder="1" applyAlignment="1">
      <alignment vertical="center"/>
    </xf>
    <xf numFmtId="43" fontId="4" fillId="0" borderId="1" xfId="2" applyFont="1" applyBorder="1" applyAlignment="1">
      <alignment horizontal="right" vertical="center"/>
    </xf>
    <xf numFmtId="43" fontId="4" fillId="0" borderId="1" xfId="2" applyFont="1" applyBorder="1" applyAlignment="1">
      <alignment horizontal="left" vertical="center"/>
    </xf>
    <xf numFmtId="43" fontId="4" fillId="0" borderId="1" xfId="2" applyFont="1" applyBorder="1" applyAlignment="1">
      <alignment vertical="center"/>
    </xf>
    <xf numFmtId="0" fontId="4" fillId="0" borderId="1" xfId="0" applyFont="1" applyBorder="1"/>
    <xf numFmtId="0" fontId="7" fillId="0" borderId="0" xfId="0" applyFont="1" applyAlignment="1">
      <alignment wrapText="1"/>
    </xf>
    <xf numFmtId="17" fontId="3" fillId="2" borderId="2" xfId="0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right"/>
    </xf>
    <xf numFmtId="165" fontId="4" fillId="0" borderId="1" xfId="2" applyNumberFormat="1" applyFont="1" applyFill="1" applyBorder="1"/>
    <xf numFmtId="43" fontId="4" fillId="0" borderId="0" xfId="0" applyNumberFormat="1" applyFont="1"/>
    <xf numFmtId="17" fontId="7" fillId="2" borderId="0" xfId="0" applyNumberFormat="1" applyFont="1" applyFill="1"/>
    <xf numFmtId="0" fontId="4" fillId="3" borderId="1" xfId="0" applyFont="1" applyFill="1" applyBorder="1" applyAlignment="1">
      <alignment vertical="center"/>
    </xf>
    <xf numFmtId="0" fontId="8" fillId="4" borderId="0" xfId="0" applyFont="1" applyFill="1" applyAlignment="1">
      <alignment horizontal="center" wrapText="1"/>
    </xf>
    <xf numFmtId="0" fontId="4" fillId="0" borderId="2" xfId="0" applyFont="1" applyBorder="1"/>
    <xf numFmtId="165" fontId="4" fillId="0" borderId="2" xfId="2" applyNumberFormat="1" applyFont="1" applyFill="1" applyBorder="1" applyAlignment="1">
      <alignment horizontal="right"/>
    </xf>
    <xf numFmtId="165" fontId="4" fillId="0" borderId="2" xfId="2" applyNumberFormat="1" applyFont="1" applyFill="1" applyBorder="1"/>
    <xf numFmtId="0" fontId="4" fillId="4" borderId="1" xfId="0" applyFont="1" applyFill="1" applyBorder="1" applyAlignment="1">
      <alignment horizontal="center" wrapText="1"/>
    </xf>
    <xf numFmtId="166" fontId="4" fillId="0" borderId="1" xfId="0" applyNumberFormat="1" applyFont="1" applyBorder="1"/>
    <xf numFmtId="0" fontId="7" fillId="2" borderId="1" xfId="0" applyFont="1" applyFill="1" applyBorder="1"/>
    <xf numFmtId="17" fontId="7" fillId="2" borderId="1" xfId="0" applyNumberFormat="1" applyFont="1" applyFill="1" applyBorder="1"/>
    <xf numFmtId="43" fontId="4" fillId="0" borderId="1" xfId="2" applyFont="1" applyBorder="1"/>
    <xf numFmtId="167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3" fontId="4" fillId="0" borderId="0" xfId="0" applyNumberFormat="1" applyFont="1"/>
    <xf numFmtId="1" fontId="4" fillId="0" borderId="1" xfId="0" applyNumberFormat="1" applyFont="1" applyBorder="1"/>
    <xf numFmtId="2" fontId="4" fillId="0" borderId="0" xfId="0" applyNumberFormat="1" applyFont="1"/>
    <xf numFmtId="168" fontId="4" fillId="0" borderId="0" xfId="2" applyNumberFormat="1" applyFont="1"/>
    <xf numFmtId="168" fontId="4" fillId="0" borderId="0" xfId="0" applyNumberFormat="1" applyFont="1"/>
    <xf numFmtId="3" fontId="4" fillId="0" borderId="1" xfId="0" applyNumberFormat="1" applyFont="1" applyBorder="1"/>
    <xf numFmtId="0" fontId="4" fillId="0" borderId="1" xfId="2" applyNumberFormat="1" applyFont="1" applyBorder="1"/>
    <xf numFmtId="168" fontId="7" fillId="0" borderId="1" xfId="2" applyNumberFormat="1" applyFont="1" applyBorder="1"/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1" fontId="7" fillId="2" borderId="1" xfId="2" applyNumberFormat="1" applyFont="1" applyFill="1" applyBorder="1"/>
    <xf numFmtId="0" fontId="4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43" fontId="7" fillId="0" borderId="1" xfId="0" applyNumberFormat="1" applyFont="1" applyBorder="1"/>
    <xf numFmtId="1" fontId="4" fillId="0" borderId="0" xfId="0" applyNumberFormat="1" applyFont="1"/>
    <xf numFmtId="0" fontId="0" fillId="0" borderId="1" xfId="0" applyBorder="1"/>
    <xf numFmtId="164" fontId="3" fillId="0" borderId="0" xfId="0" applyNumberFormat="1" applyFont="1" applyAlignment="1"/>
    <xf numFmtId="0" fontId="4" fillId="0" borderId="0" xfId="0" applyFont="1" applyAlignment="1">
      <alignment horizontal="left"/>
    </xf>
    <xf numFmtId="0" fontId="4" fillId="3" borderId="1" xfId="0" applyFont="1" applyFill="1" applyBorder="1" applyAlignment="1"/>
    <xf numFmtId="0" fontId="7" fillId="3" borderId="1" xfId="0" applyFont="1" applyFill="1" applyBorder="1" applyAlignment="1"/>
    <xf numFmtId="0" fontId="4" fillId="3" borderId="3" xfId="0" applyFont="1" applyFill="1" applyBorder="1" applyAlignment="1"/>
    <xf numFmtId="0" fontId="7" fillId="2" borderId="1" xfId="0" applyFont="1" applyFill="1" applyBorder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B68400"/>
      <color rgb="FFAB0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tatur.sectur.gob.mx/SitePages/ActividadHotelera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tatur.sectur.gob.mx/SitePages/ActividadHotel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1130-5B0C-4741-B75D-6CDBD8097CD6}">
  <dimension ref="A1:GZ36"/>
  <sheetViews>
    <sheetView tabSelected="1" workbookViewId="0">
      <selection activeCell="B16" sqref="B16"/>
    </sheetView>
  </sheetViews>
  <sheetFormatPr baseColWidth="10" defaultColWidth="11.44140625" defaultRowHeight="16.2" x14ac:dyDescent="0.4"/>
  <cols>
    <col min="1" max="1" width="29.33203125" style="15" customWidth="1"/>
    <col min="2" max="2" width="19.21875" style="2" customWidth="1"/>
    <col min="3" max="8" width="15.6640625" style="2" bestFit="1" customWidth="1"/>
    <col min="9" max="21" width="16.77734375" style="2" bestFit="1" customWidth="1"/>
    <col min="22" max="35" width="18.44140625" style="2" bestFit="1" customWidth="1"/>
    <col min="36" max="53" width="14.44140625" style="2" bestFit="1" customWidth="1"/>
    <col min="54" max="54" width="14.77734375" style="2" bestFit="1" customWidth="1"/>
    <col min="55" max="66" width="14.44140625" style="2" bestFit="1" customWidth="1"/>
    <col min="67" max="152" width="15.44140625" style="2" bestFit="1" customWidth="1"/>
    <col min="153" max="153" width="13.88671875" style="2" bestFit="1" customWidth="1"/>
    <col min="154" max="154" width="12.88671875" style="2" bestFit="1" customWidth="1"/>
    <col min="155" max="155" width="13.44140625" style="2" bestFit="1" customWidth="1"/>
    <col min="156" max="156" width="13.77734375" style="2" bestFit="1" customWidth="1"/>
    <col min="157" max="157" width="14" style="2" bestFit="1" customWidth="1"/>
    <col min="158" max="158" width="14.5546875" style="2" bestFit="1" customWidth="1"/>
    <col min="159" max="159" width="13.33203125" style="2" bestFit="1" customWidth="1"/>
    <col min="160" max="160" width="13.77734375" style="2" bestFit="1" customWidth="1"/>
    <col min="161" max="161" width="13.44140625" style="2" bestFit="1" customWidth="1"/>
    <col min="162" max="162" width="14" style="2" bestFit="1" customWidth="1"/>
    <col min="163" max="163" width="13.88671875" style="2" bestFit="1" customWidth="1"/>
    <col min="164" max="164" width="13.5546875" style="2" bestFit="1" customWidth="1"/>
    <col min="165" max="165" width="13.88671875" style="2" bestFit="1" customWidth="1"/>
    <col min="166" max="166" width="13.33203125" style="2" bestFit="1" customWidth="1"/>
    <col min="167" max="168" width="14" style="2" bestFit="1" customWidth="1"/>
    <col min="169" max="170" width="13.88671875" style="2" bestFit="1" customWidth="1"/>
    <col min="171" max="171" width="14.88671875" style="2" bestFit="1" customWidth="1"/>
    <col min="172" max="172" width="13.77734375" style="2" bestFit="1" customWidth="1"/>
    <col min="173" max="174" width="14" style="2" bestFit="1" customWidth="1"/>
    <col min="175" max="175" width="13.5546875" style="2" bestFit="1" customWidth="1"/>
    <col min="176" max="176" width="13.88671875" style="2" bestFit="1" customWidth="1"/>
    <col min="177" max="177" width="13.6640625" style="2" bestFit="1" customWidth="1"/>
    <col min="178" max="179" width="13.77734375" style="2" bestFit="1" customWidth="1"/>
    <col min="180" max="180" width="13.21875" style="2" bestFit="1" customWidth="1"/>
    <col min="181" max="181" width="13.33203125" style="2" bestFit="1" customWidth="1"/>
    <col min="182" max="182" width="14" style="2" bestFit="1" customWidth="1"/>
    <col min="183" max="183" width="13.33203125" style="2" bestFit="1" customWidth="1"/>
    <col min="184" max="184" width="14.77734375" style="2" bestFit="1" customWidth="1"/>
    <col min="185" max="185" width="13.88671875" style="2" bestFit="1" customWidth="1"/>
    <col min="186" max="186" width="13.33203125" style="2" bestFit="1" customWidth="1"/>
    <col min="187" max="187" width="14" style="2" bestFit="1" customWidth="1"/>
    <col min="188" max="188" width="13" style="2" bestFit="1" customWidth="1"/>
    <col min="189" max="189" width="14" style="2" bestFit="1" customWidth="1"/>
    <col min="190" max="190" width="13.88671875" style="2" bestFit="1" customWidth="1"/>
    <col min="191" max="191" width="13.44140625" style="2" bestFit="1" customWidth="1"/>
    <col min="192" max="192" width="14" style="2" bestFit="1" customWidth="1"/>
    <col min="193" max="193" width="13.5546875" style="2" bestFit="1" customWidth="1"/>
    <col min="194" max="194" width="13.33203125" style="2" bestFit="1" customWidth="1"/>
    <col min="195" max="195" width="13.44140625" style="2" bestFit="1" customWidth="1"/>
    <col min="196" max="196" width="11.44140625" style="2"/>
    <col min="197" max="197" width="15" style="2" bestFit="1" customWidth="1"/>
    <col min="198" max="16384" width="11.44140625" style="2"/>
  </cols>
  <sheetData>
    <row r="1" spans="1:208" x14ac:dyDescent="0.4">
      <c r="A1" s="1" t="s">
        <v>0</v>
      </c>
      <c r="B1" s="2" t="s">
        <v>6</v>
      </c>
    </row>
    <row r="2" spans="1:208" x14ac:dyDescent="0.4">
      <c r="A2" s="1" t="s">
        <v>1</v>
      </c>
      <c r="B2" s="2" t="s">
        <v>7</v>
      </c>
    </row>
    <row r="3" spans="1:208" x14ac:dyDescent="0.4">
      <c r="A3" s="1" t="s">
        <v>2</v>
      </c>
      <c r="B3" s="2" t="s">
        <v>8</v>
      </c>
    </row>
    <row r="4" spans="1:208" x14ac:dyDescent="0.4">
      <c r="A4" s="1" t="s">
        <v>3</v>
      </c>
      <c r="B4" s="2" t="s">
        <v>9</v>
      </c>
    </row>
    <row r="5" spans="1:208" x14ac:dyDescent="0.4">
      <c r="A5" s="1" t="s">
        <v>4</v>
      </c>
      <c r="B5" s="3" t="s">
        <v>12</v>
      </c>
    </row>
    <row r="6" spans="1:208" x14ac:dyDescent="0.4">
      <c r="A6" s="1" t="s">
        <v>11</v>
      </c>
      <c r="B6" s="4">
        <v>40179</v>
      </c>
    </row>
    <row r="7" spans="1:208" x14ac:dyDescent="0.4">
      <c r="A7" s="1" t="s">
        <v>10</v>
      </c>
      <c r="B7" s="4">
        <v>45597</v>
      </c>
    </row>
    <row r="8" spans="1:208" x14ac:dyDescent="0.4">
      <c r="A8" s="1" t="s">
        <v>5</v>
      </c>
      <c r="B8" s="5">
        <v>45680</v>
      </c>
    </row>
    <row r="10" spans="1:208" s="9" customFormat="1" ht="16.8" x14ac:dyDescent="0.4">
      <c r="A10" s="6" t="s">
        <v>25</v>
      </c>
      <c r="B10" s="6" t="s">
        <v>24</v>
      </c>
      <c r="C10" s="7">
        <v>40179</v>
      </c>
      <c r="D10" s="7">
        <v>40210</v>
      </c>
      <c r="E10" s="7">
        <v>40238</v>
      </c>
      <c r="F10" s="7">
        <v>40269</v>
      </c>
      <c r="G10" s="7">
        <v>40299</v>
      </c>
      <c r="H10" s="7">
        <v>40330</v>
      </c>
      <c r="I10" s="7">
        <v>40360</v>
      </c>
      <c r="J10" s="7">
        <v>40391</v>
      </c>
      <c r="K10" s="7">
        <v>40422</v>
      </c>
      <c r="L10" s="7">
        <v>40452</v>
      </c>
      <c r="M10" s="7">
        <v>40483</v>
      </c>
      <c r="N10" s="7">
        <v>40513</v>
      </c>
      <c r="O10" s="8">
        <v>2010</v>
      </c>
      <c r="P10" s="7">
        <v>40544</v>
      </c>
      <c r="Q10" s="7">
        <v>40575</v>
      </c>
      <c r="R10" s="7">
        <v>40603</v>
      </c>
      <c r="S10" s="7">
        <v>40634</v>
      </c>
      <c r="T10" s="7">
        <v>40664</v>
      </c>
      <c r="U10" s="7">
        <v>40695</v>
      </c>
      <c r="V10" s="7">
        <v>40725</v>
      </c>
      <c r="W10" s="7">
        <v>40756</v>
      </c>
      <c r="X10" s="7">
        <v>40787</v>
      </c>
      <c r="Y10" s="7">
        <v>40817</v>
      </c>
      <c r="Z10" s="7">
        <v>40848</v>
      </c>
      <c r="AA10" s="7">
        <v>40878</v>
      </c>
      <c r="AB10" s="8">
        <v>2011</v>
      </c>
      <c r="AC10" s="7">
        <v>40909</v>
      </c>
      <c r="AD10" s="7">
        <v>40940</v>
      </c>
      <c r="AE10" s="7">
        <v>40969</v>
      </c>
      <c r="AF10" s="7">
        <v>41000</v>
      </c>
      <c r="AG10" s="7">
        <v>41030</v>
      </c>
      <c r="AH10" s="7">
        <v>41061</v>
      </c>
      <c r="AI10" s="7">
        <v>41091</v>
      </c>
      <c r="AJ10" s="7">
        <v>41122</v>
      </c>
      <c r="AK10" s="7">
        <v>41153</v>
      </c>
      <c r="AL10" s="7">
        <v>41183</v>
      </c>
      <c r="AM10" s="7">
        <v>41214</v>
      </c>
      <c r="AN10" s="7">
        <v>41244</v>
      </c>
      <c r="AO10" s="8">
        <v>2012</v>
      </c>
      <c r="AP10" s="7">
        <v>41275</v>
      </c>
      <c r="AQ10" s="7">
        <v>41306</v>
      </c>
      <c r="AR10" s="8" t="s">
        <v>21</v>
      </c>
      <c r="AS10" s="7">
        <v>41365</v>
      </c>
      <c r="AT10" s="7">
        <v>41395</v>
      </c>
      <c r="AU10" s="7">
        <v>41426</v>
      </c>
      <c r="AV10" s="7">
        <v>41456</v>
      </c>
      <c r="AW10" s="7">
        <v>41487</v>
      </c>
      <c r="AX10" s="7">
        <v>41518</v>
      </c>
      <c r="AY10" s="7">
        <v>41548</v>
      </c>
      <c r="AZ10" s="7">
        <v>41579</v>
      </c>
      <c r="BA10" s="7">
        <v>41609</v>
      </c>
      <c r="BB10" s="8">
        <v>2013</v>
      </c>
      <c r="BC10" s="7">
        <v>41640</v>
      </c>
      <c r="BD10" s="7">
        <v>41671</v>
      </c>
      <c r="BE10" s="7">
        <v>41699</v>
      </c>
      <c r="BF10" s="7">
        <v>41730</v>
      </c>
      <c r="BG10" s="7">
        <v>41760</v>
      </c>
      <c r="BH10" s="7">
        <v>41791</v>
      </c>
      <c r="BI10" s="7">
        <v>41821</v>
      </c>
      <c r="BJ10" s="7">
        <v>41852</v>
      </c>
      <c r="BK10" s="7">
        <v>41883</v>
      </c>
      <c r="BL10" s="7">
        <v>41913</v>
      </c>
      <c r="BM10" s="7">
        <v>41944</v>
      </c>
      <c r="BN10" s="7">
        <v>41974</v>
      </c>
      <c r="BO10" s="8">
        <v>2014</v>
      </c>
      <c r="BP10" s="7">
        <v>42005</v>
      </c>
      <c r="BQ10" s="7">
        <v>42036</v>
      </c>
      <c r="BR10" s="7">
        <v>42064</v>
      </c>
      <c r="BS10" s="7">
        <v>42095</v>
      </c>
      <c r="BT10" s="7">
        <v>42125</v>
      </c>
      <c r="BU10" s="7">
        <v>42156</v>
      </c>
      <c r="BV10" s="7">
        <v>42186</v>
      </c>
      <c r="BW10" s="7">
        <v>42217</v>
      </c>
      <c r="BX10" s="7">
        <v>42248</v>
      </c>
      <c r="BY10" s="7">
        <v>42278</v>
      </c>
      <c r="BZ10" s="7">
        <v>42309</v>
      </c>
      <c r="CA10" s="7">
        <v>42339</v>
      </c>
      <c r="CB10" s="8">
        <v>2015</v>
      </c>
      <c r="CC10" s="7">
        <v>42370</v>
      </c>
      <c r="CD10" s="7">
        <v>42401</v>
      </c>
      <c r="CE10" s="7">
        <v>42430</v>
      </c>
      <c r="CF10" s="7">
        <v>42461</v>
      </c>
      <c r="CG10" s="7">
        <v>42491</v>
      </c>
      <c r="CH10" s="7">
        <v>42522</v>
      </c>
      <c r="CI10" s="7">
        <v>42552</v>
      </c>
      <c r="CJ10" s="7">
        <v>42583</v>
      </c>
      <c r="CK10" s="7">
        <v>42614</v>
      </c>
      <c r="CL10" s="7">
        <v>42644</v>
      </c>
      <c r="CM10" s="7">
        <v>42675</v>
      </c>
      <c r="CN10" s="7">
        <v>42705</v>
      </c>
      <c r="CO10" s="8">
        <v>2016</v>
      </c>
      <c r="CP10" s="7">
        <v>42736</v>
      </c>
      <c r="CQ10" s="7">
        <v>42767</v>
      </c>
      <c r="CR10" s="7">
        <v>42795</v>
      </c>
      <c r="CS10" s="7">
        <v>42826</v>
      </c>
      <c r="CT10" s="7">
        <v>42856</v>
      </c>
      <c r="CU10" s="7">
        <v>42887</v>
      </c>
      <c r="CV10" s="7">
        <v>42917</v>
      </c>
      <c r="CW10" s="7">
        <v>42948</v>
      </c>
      <c r="CX10" s="7">
        <v>42979</v>
      </c>
      <c r="CY10" s="7">
        <v>43009</v>
      </c>
      <c r="CZ10" s="7">
        <v>43040</v>
      </c>
      <c r="DA10" s="7">
        <v>43070</v>
      </c>
      <c r="DB10" s="8">
        <v>2017</v>
      </c>
      <c r="DC10" s="7">
        <v>43101</v>
      </c>
      <c r="DD10" s="7">
        <v>43132</v>
      </c>
      <c r="DE10" s="7">
        <v>43160</v>
      </c>
      <c r="DF10" s="7">
        <v>43191</v>
      </c>
      <c r="DG10" s="7">
        <v>43221</v>
      </c>
      <c r="DH10" s="7">
        <v>43252</v>
      </c>
      <c r="DI10" s="7">
        <v>43282</v>
      </c>
      <c r="DJ10" s="7">
        <v>43313</v>
      </c>
      <c r="DK10" s="7">
        <v>43344</v>
      </c>
      <c r="DL10" s="7">
        <v>43374</v>
      </c>
      <c r="DM10" s="7">
        <v>43405</v>
      </c>
      <c r="DN10" s="7">
        <v>43435</v>
      </c>
      <c r="DO10" s="8">
        <v>2018</v>
      </c>
      <c r="DP10" s="7">
        <v>43466</v>
      </c>
      <c r="DQ10" s="7">
        <v>43497</v>
      </c>
      <c r="DR10" s="7">
        <v>43525</v>
      </c>
      <c r="DS10" s="7">
        <v>43556</v>
      </c>
      <c r="DT10" s="7">
        <v>43586</v>
      </c>
      <c r="DU10" s="7">
        <v>43617</v>
      </c>
      <c r="DV10" s="7">
        <v>43647</v>
      </c>
      <c r="DW10" s="7">
        <v>43678</v>
      </c>
      <c r="DX10" s="7">
        <v>43709</v>
      </c>
      <c r="DY10" s="7">
        <v>43739</v>
      </c>
      <c r="DZ10" s="7">
        <v>43770</v>
      </c>
      <c r="EA10" s="7">
        <v>43800</v>
      </c>
      <c r="EB10" s="8">
        <v>2019</v>
      </c>
      <c r="EC10" s="7">
        <v>43831</v>
      </c>
      <c r="ED10" s="7">
        <v>43862</v>
      </c>
      <c r="EE10" s="7">
        <v>43891</v>
      </c>
      <c r="EF10" s="7">
        <v>43922</v>
      </c>
      <c r="EG10" s="7">
        <v>43952</v>
      </c>
      <c r="EH10" s="7">
        <v>43983</v>
      </c>
      <c r="EI10" s="7">
        <v>44013</v>
      </c>
      <c r="EJ10" s="7">
        <v>44044</v>
      </c>
      <c r="EK10" s="7">
        <v>44075</v>
      </c>
      <c r="EL10" s="7">
        <v>44105</v>
      </c>
      <c r="EM10" s="7">
        <v>44136</v>
      </c>
      <c r="EN10" s="7">
        <v>44166</v>
      </c>
      <c r="EO10" s="8">
        <v>2020</v>
      </c>
      <c r="EP10" s="7">
        <v>44197</v>
      </c>
      <c r="EQ10" s="7">
        <v>44228</v>
      </c>
      <c r="ER10" s="7">
        <v>44256</v>
      </c>
      <c r="ES10" s="7">
        <v>44287</v>
      </c>
      <c r="ET10" s="7">
        <v>44317</v>
      </c>
      <c r="EU10" s="7">
        <v>44348</v>
      </c>
      <c r="EV10" s="7">
        <v>44378</v>
      </c>
      <c r="EW10" s="7">
        <v>44409</v>
      </c>
      <c r="EX10" s="7">
        <v>44440</v>
      </c>
      <c r="EY10" s="7">
        <v>44470</v>
      </c>
      <c r="EZ10" s="7">
        <v>44501</v>
      </c>
      <c r="FA10" s="7">
        <v>44531</v>
      </c>
      <c r="FB10" s="8">
        <v>2021</v>
      </c>
      <c r="FC10" s="7">
        <v>44562</v>
      </c>
      <c r="FD10" s="7">
        <v>44593</v>
      </c>
      <c r="FE10" s="7">
        <v>44621</v>
      </c>
      <c r="FF10" s="7">
        <v>44652</v>
      </c>
      <c r="FG10" s="7">
        <v>44682</v>
      </c>
      <c r="FH10" s="7">
        <v>44713</v>
      </c>
      <c r="FI10" s="7">
        <v>44743</v>
      </c>
      <c r="FJ10" s="7">
        <v>44774</v>
      </c>
      <c r="FK10" s="7">
        <v>44805</v>
      </c>
      <c r="FL10" s="7">
        <v>44835</v>
      </c>
      <c r="FM10" s="7">
        <v>44866</v>
      </c>
      <c r="FN10" s="7">
        <v>44896</v>
      </c>
      <c r="FO10" s="8">
        <v>2022</v>
      </c>
      <c r="FP10" s="16">
        <v>44927</v>
      </c>
      <c r="FQ10" s="16">
        <v>44958</v>
      </c>
      <c r="FR10" s="16">
        <v>44986</v>
      </c>
      <c r="FS10" s="16">
        <v>45017</v>
      </c>
      <c r="FT10" s="16">
        <v>45047</v>
      </c>
      <c r="FU10" s="16">
        <v>45078</v>
      </c>
      <c r="FV10" s="16">
        <v>45108</v>
      </c>
      <c r="FW10" s="16">
        <v>45139</v>
      </c>
      <c r="FX10" s="16">
        <v>45170</v>
      </c>
      <c r="FY10" s="20">
        <v>45200</v>
      </c>
      <c r="FZ10" s="20">
        <v>45231</v>
      </c>
      <c r="GA10" s="20">
        <v>45261</v>
      </c>
      <c r="GB10" s="28">
        <v>2023</v>
      </c>
      <c r="GC10" s="29">
        <v>45292</v>
      </c>
      <c r="GD10" s="29">
        <v>45323</v>
      </c>
      <c r="GE10" s="29">
        <v>45352</v>
      </c>
      <c r="GF10" s="29">
        <v>45383</v>
      </c>
      <c r="GG10" s="29">
        <v>45413</v>
      </c>
      <c r="GH10" s="29">
        <v>45444</v>
      </c>
      <c r="GI10" s="29">
        <v>45474</v>
      </c>
      <c r="GJ10" s="29">
        <v>45505</v>
      </c>
      <c r="GK10" s="29">
        <v>45536</v>
      </c>
      <c r="GL10" s="29">
        <v>45566</v>
      </c>
      <c r="GM10" s="29">
        <v>45597</v>
      </c>
      <c r="GN10" s="29">
        <v>45627</v>
      </c>
      <c r="GO10" s="28">
        <v>2024</v>
      </c>
    </row>
    <row r="11" spans="1:208" x14ac:dyDescent="0.4">
      <c r="A11" s="10" t="s">
        <v>26</v>
      </c>
      <c r="B11" s="10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12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7"/>
      <c r="FW11" s="18"/>
      <c r="FX11" s="18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</row>
    <row r="12" spans="1:208" x14ac:dyDescent="0.4">
      <c r="A12" s="21" t="s">
        <v>26</v>
      </c>
      <c r="B12" s="21" t="s">
        <v>14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2"/>
      <c r="AL12" s="12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8"/>
      <c r="FW12" s="18"/>
      <c r="FX12" s="18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</row>
    <row r="13" spans="1:208" x14ac:dyDescent="0.4">
      <c r="A13" s="21" t="s">
        <v>26</v>
      </c>
      <c r="B13" s="21" t="s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2"/>
      <c r="AL13" s="12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</row>
    <row r="14" spans="1:208" x14ac:dyDescent="0.4">
      <c r="A14" s="21" t="s">
        <v>26</v>
      </c>
      <c r="B14" s="21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2"/>
      <c r="AL14" s="12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7"/>
      <c r="FW14" s="18"/>
      <c r="FX14" s="18"/>
      <c r="FY14" s="27"/>
      <c r="FZ14" s="27"/>
      <c r="GA14" s="27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</row>
    <row r="15" spans="1:208" x14ac:dyDescent="0.4">
      <c r="A15" s="21" t="s">
        <v>26</v>
      </c>
      <c r="B15" s="21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12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23"/>
      <c r="FQ15" s="23"/>
      <c r="FR15" s="23"/>
      <c r="FS15" s="23"/>
      <c r="FT15" s="23"/>
      <c r="FU15" s="23"/>
      <c r="FV15" s="24"/>
      <c r="FW15" s="25"/>
      <c r="FX15" s="25"/>
      <c r="FY15" s="27"/>
      <c r="FZ15" s="27"/>
      <c r="GA15" s="27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</row>
    <row r="16" spans="1:208" x14ac:dyDescent="0.4">
      <c r="A16" s="21" t="s">
        <v>26</v>
      </c>
      <c r="B16" s="21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  <c r="AL16" s="12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</row>
    <row r="17" spans="1:197" x14ac:dyDescent="0.4">
      <c r="A17" s="21" t="s">
        <v>26</v>
      </c>
      <c r="B17" s="21" t="s">
        <v>20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2"/>
      <c r="AL17" s="12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7"/>
      <c r="FW17" s="18"/>
      <c r="FX17" s="18"/>
      <c r="FY17" s="27"/>
      <c r="FZ17" s="27"/>
      <c r="GA17" s="27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</row>
    <row r="18" spans="1:197" x14ac:dyDescent="0.4">
      <c r="A18" s="10" t="s">
        <v>26</v>
      </c>
      <c r="B18" s="10" t="s">
        <v>22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2"/>
      <c r="AL18" s="12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</row>
    <row r="19" spans="1:197" x14ac:dyDescent="0.4">
      <c r="A19" s="21" t="s">
        <v>27</v>
      </c>
      <c r="B19" s="21" t="s">
        <v>13</v>
      </c>
      <c r="C19" s="30">
        <v>77079</v>
      </c>
      <c r="D19" s="30">
        <v>82528</v>
      </c>
      <c r="E19" s="30">
        <v>85266</v>
      </c>
      <c r="F19" s="30">
        <v>85159</v>
      </c>
      <c r="G19" s="30">
        <v>70839</v>
      </c>
      <c r="H19" s="30">
        <v>65524</v>
      </c>
      <c r="I19" s="30">
        <v>78956</v>
      </c>
      <c r="J19" s="30">
        <v>81442</v>
      </c>
      <c r="K19" s="30">
        <v>54077</v>
      </c>
      <c r="L19" s="30">
        <v>49622</v>
      </c>
      <c r="M19" s="30">
        <v>67804</v>
      </c>
      <c r="N19" s="30">
        <v>84182</v>
      </c>
      <c r="O19" s="30">
        <v>882478</v>
      </c>
      <c r="P19" s="30">
        <v>84652</v>
      </c>
      <c r="Q19" s="30">
        <v>79907</v>
      </c>
      <c r="R19" s="30">
        <v>87306</v>
      </c>
      <c r="S19" s="30">
        <v>84001</v>
      </c>
      <c r="T19" s="30">
        <v>78554</v>
      </c>
      <c r="U19" s="30">
        <v>72969</v>
      </c>
      <c r="V19" s="30">
        <v>93252</v>
      </c>
      <c r="W19" s="30">
        <v>92148</v>
      </c>
      <c r="X19" s="30">
        <v>67484</v>
      </c>
      <c r="Y19" s="30">
        <v>63962</v>
      </c>
      <c r="Z19" s="30">
        <v>73943</v>
      </c>
      <c r="AA19" s="30">
        <v>89189</v>
      </c>
      <c r="AB19" s="30">
        <v>967367</v>
      </c>
      <c r="AC19" s="30">
        <v>87731</v>
      </c>
      <c r="AD19" s="30">
        <v>87512</v>
      </c>
      <c r="AE19" s="30">
        <v>89482</v>
      </c>
      <c r="AF19" s="30">
        <v>93336</v>
      </c>
      <c r="AG19" s="30">
        <v>78452</v>
      </c>
      <c r="AH19" s="30">
        <v>80857</v>
      </c>
      <c r="AI19" s="30">
        <v>100592</v>
      </c>
      <c r="AJ19" s="30">
        <v>100171</v>
      </c>
      <c r="AK19" s="30">
        <v>75126</v>
      </c>
      <c r="AL19" s="30">
        <v>75452</v>
      </c>
      <c r="AM19" s="30">
        <v>83439</v>
      </c>
      <c r="AN19" s="30">
        <v>101438</v>
      </c>
      <c r="AO19" s="30">
        <v>1053588</v>
      </c>
      <c r="AP19" s="30">
        <v>99843</v>
      </c>
      <c r="AQ19" s="30">
        <v>98467</v>
      </c>
      <c r="AR19" s="30">
        <v>103145</v>
      </c>
      <c r="AS19" s="30">
        <v>98985</v>
      </c>
      <c r="AT19" s="30">
        <v>94263</v>
      </c>
      <c r="AU19" s="30">
        <v>93254</v>
      </c>
      <c r="AV19" s="30">
        <v>105001</v>
      </c>
      <c r="AW19" s="30">
        <v>102194</v>
      </c>
      <c r="AX19" s="30">
        <v>78734</v>
      </c>
      <c r="AY19" s="30">
        <v>82349</v>
      </c>
      <c r="AZ19" s="30">
        <v>93425</v>
      </c>
      <c r="BA19" s="30">
        <v>107947</v>
      </c>
      <c r="BB19" s="30">
        <v>1157607</v>
      </c>
      <c r="BC19" s="30">
        <v>105499</v>
      </c>
      <c r="BD19" s="30">
        <v>101420</v>
      </c>
      <c r="BE19" s="30">
        <v>103556</v>
      </c>
      <c r="BF19" s="30">
        <v>102870</v>
      </c>
      <c r="BG19" s="30">
        <v>103658</v>
      </c>
      <c r="BH19" s="30">
        <v>97423</v>
      </c>
      <c r="BI19" s="30">
        <v>105626</v>
      </c>
      <c r="BJ19" s="30">
        <v>96789</v>
      </c>
      <c r="BK19" s="30">
        <v>78649</v>
      </c>
      <c r="BL19" s="30">
        <v>83794</v>
      </c>
      <c r="BM19" s="30">
        <v>95717</v>
      </c>
      <c r="BN19" s="30">
        <v>107167</v>
      </c>
      <c r="BO19" s="30">
        <v>1182168</v>
      </c>
      <c r="BP19" s="30">
        <v>105127</v>
      </c>
      <c r="BQ19" s="30">
        <v>102014</v>
      </c>
      <c r="BR19" s="30">
        <v>100098</v>
      </c>
      <c r="BS19" s="30">
        <v>107347</v>
      </c>
      <c r="BT19" s="30">
        <v>110780</v>
      </c>
      <c r="BU19" s="30">
        <v>103676</v>
      </c>
      <c r="BV19" s="30">
        <v>114242</v>
      </c>
      <c r="BW19" s="30">
        <v>106042</v>
      </c>
      <c r="BX19" s="30">
        <v>84027</v>
      </c>
      <c r="BY19" s="30">
        <v>92159</v>
      </c>
      <c r="BZ19" s="30">
        <v>106852</v>
      </c>
      <c r="CA19" s="30">
        <v>115653</v>
      </c>
      <c r="CB19" s="30">
        <v>1248017</v>
      </c>
      <c r="CC19" s="30">
        <v>107325</v>
      </c>
      <c r="CD19" s="30">
        <v>102480</v>
      </c>
      <c r="CE19" s="30">
        <v>107704</v>
      </c>
      <c r="CF19" s="30">
        <v>108198</v>
      </c>
      <c r="CG19" s="30">
        <v>110033</v>
      </c>
      <c r="CH19" s="30">
        <v>107075</v>
      </c>
      <c r="CI19" s="30">
        <v>114239</v>
      </c>
      <c r="CJ19" s="30">
        <v>106396</v>
      </c>
      <c r="CK19" s="30">
        <v>88017</v>
      </c>
      <c r="CL19" s="30">
        <v>93457</v>
      </c>
      <c r="CM19" s="30">
        <v>102418</v>
      </c>
      <c r="CN19" s="30">
        <v>109517</v>
      </c>
      <c r="CO19" s="30">
        <v>1256859</v>
      </c>
      <c r="CP19" s="30">
        <v>104904</v>
      </c>
      <c r="CQ19" s="30">
        <v>101293</v>
      </c>
      <c r="CR19" s="30">
        <v>103683</v>
      </c>
      <c r="CS19" s="30">
        <v>108342</v>
      </c>
      <c r="CT19" s="30">
        <v>114902</v>
      </c>
      <c r="CU19" s="30">
        <v>123799</v>
      </c>
      <c r="CV19" s="30">
        <v>132019</v>
      </c>
      <c r="CW19" s="30">
        <v>122377</v>
      </c>
      <c r="CX19" s="30">
        <v>105326</v>
      </c>
      <c r="CY19" s="30">
        <v>98393</v>
      </c>
      <c r="CZ19" s="30">
        <v>114116</v>
      </c>
      <c r="DA19" s="30">
        <v>117648</v>
      </c>
      <c r="DB19" s="30">
        <v>1346802</v>
      </c>
      <c r="DC19" s="30">
        <v>114835</v>
      </c>
      <c r="DD19" s="30">
        <v>111089</v>
      </c>
      <c r="DE19" s="30">
        <v>118401</v>
      </c>
      <c r="DF19" s="30">
        <v>122698</v>
      </c>
      <c r="DG19" s="30">
        <v>125049</v>
      </c>
      <c r="DH19" s="30">
        <v>120175</v>
      </c>
      <c r="DI19" s="30">
        <v>128495</v>
      </c>
      <c r="DJ19" s="30">
        <v>118068</v>
      </c>
      <c r="DK19" s="30">
        <v>95105</v>
      </c>
      <c r="DL19" s="30">
        <v>100436</v>
      </c>
      <c r="DM19" s="30">
        <v>110443</v>
      </c>
      <c r="DN19" s="30">
        <v>114327</v>
      </c>
      <c r="DO19" s="30">
        <v>1379121</v>
      </c>
      <c r="DP19" s="30">
        <v>116396</v>
      </c>
      <c r="DQ19" s="30">
        <v>105895</v>
      </c>
      <c r="DR19" s="30">
        <v>109370</v>
      </c>
      <c r="DS19" s="30">
        <v>114689</v>
      </c>
      <c r="DT19" s="30">
        <v>117434</v>
      </c>
      <c r="DU19" s="30">
        <v>118517</v>
      </c>
      <c r="DV19" s="30">
        <v>126995</v>
      </c>
      <c r="DW19" s="30">
        <v>117975</v>
      </c>
      <c r="DX19" s="30">
        <v>99117</v>
      </c>
      <c r="DY19" s="30">
        <v>92868</v>
      </c>
      <c r="DZ19" s="30">
        <v>99678</v>
      </c>
      <c r="EA19" s="30">
        <v>115525</v>
      </c>
      <c r="EB19" s="30">
        <v>1334459</v>
      </c>
      <c r="EC19" s="30">
        <v>107037</v>
      </c>
      <c r="ED19" s="30">
        <v>100418</v>
      </c>
      <c r="EE19" s="30">
        <v>55573</v>
      </c>
      <c r="EF19" s="30">
        <v>0</v>
      </c>
      <c r="EG19" s="30">
        <v>0</v>
      </c>
      <c r="EH19" s="30">
        <v>0</v>
      </c>
      <c r="EI19" s="30">
        <v>7758</v>
      </c>
      <c r="EJ19" s="30">
        <v>9561</v>
      </c>
      <c r="EK19" s="30">
        <v>15238</v>
      </c>
      <c r="EL19" s="30">
        <v>20165</v>
      </c>
      <c r="EM19" s="30">
        <v>22629</v>
      </c>
      <c r="EN19" s="30">
        <v>30181</v>
      </c>
      <c r="EO19" s="30">
        <v>368560</v>
      </c>
      <c r="EP19" s="30">
        <v>24578</v>
      </c>
      <c r="EQ19" s="30">
        <v>17969</v>
      </c>
      <c r="ER19" s="30">
        <v>32114</v>
      </c>
      <c r="ES19" s="30">
        <v>39572</v>
      </c>
      <c r="ET19" s="30">
        <v>50099</v>
      </c>
      <c r="EU19" s="30">
        <v>73631</v>
      </c>
      <c r="EV19" s="30">
        <v>88963</v>
      </c>
      <c r="EW19" s="30">
        <v>84906</v>
      </c>
      <c r="EX19" s="30">
        <v>68640</v>
      </c>
      <c r="EY19" s="30">
        <v>79564</v>
      </c>
      <c r="EZ19" s="30">
        <v>94209</v>
      </c>
      <c r="FA19" s="30">
        <v>98755</v>
      </c>
      <c r="FB19" s="30">
        <v>753000</v>
      </c>
      <c r="FC19" s="30">
        <v>82070</v>
      </c>
      <c r="FD19" s="30">
        <v>77159</v>
      </c>
      <c r="FE19" s="30">
        <v>100496</v>
      </c>
      <c r="FF19" s="30">
        <v>115897</v>
      </c>
      <c r="FG19" s="30">
        <v>116686</v>
      </c>
      <c r="FH19" s="30">
        <v>110470</v>
      </c>
      <c r="FI19" s="30">
        <v>118948</v>
      </c>
      <c r="FJ19" s="30">
        <v>114690</v>
      </c>
      <c r="FK19" s="30">
        <v>92397</v>
      </c>
      <c r="FL19" s="30">
        <v>102860</v>
      </c>
      <c r="FM19" s="30">
        <v>115555</v>
      </c>
      <c r="FN19" s="30">
        <v>118378</v>
      </c>
      <c r="FO19" s="30">
        <v>1265606</v>
      </c>
      <c r="FP19" s="30">
        <v>119276</v>
      </c>
      <c r="FQ19" s="30">
        <v>114293</v>
      </c>
      <c r="FR19" s="30">
        <v>112537</v>
      </c>
      <c r="FS19" s="30">
        <v>114853</v>
      </c>
      <c r="FT19" s="30">
        <v>111874</v>
      </c>
      <c r="FU19" s="30">
        <v>94585</v>
      </c>
      <c r="FV19" s="30">
        <v>103022</v>
      </c>
      <c r="FW19" s="30">
        <v>102084</v>
      </c>
      <c r="FX19" s="30">
        <v>73097</v>
      </c>
      <c r="FY19" s="30">
        <v>88624</v>
      </c>
      <c r="FZ19" s="30">
        <v>95578</v>
      </c>
      <c r="GA19" s="30">
        <v>112447</v>
      </c>
      <c r="GB19" s="30">
        <v>1242270</v>
      </c>
      <c r="GC19" s="30">
        <v>98116</v>
      </c>
      <c r="GD19" s="30">
        <v>105713</v>
      </c>
      <c r="GE19" s="30">
        <v>104938</v>
      </c>
      <c r="GF19" s="30">
        <v>96258</v>
      </c>
      <c r="GG19" s="30">
        <v>104403</v>
      </c>
      <c r="GH19" s="30">
        <v>91561</v>
      </c>
      <c r="GI19" s="30">
        <v>90579</v>
      </c>
      <c r="GJ19" s="30">
        <v>94303</v>
      </c>
      <c r="GK19" s="30">
        <v>77089</v>
      </c>
      <c r="GL19" s="30">
        <v>79073</v>
      </c>
      <c r="GM19" s="30">
        <v>98664</v>
      </c>
      <c r="GN19" s="30" t="s">
        <v>16</v>
      </c>
      <c r="GO19" s="30">
        <v>1040697</v>
      </c>
    </row>
    <row r="20" spans="1:197" x14ac:dyDescent="0.4">
      <c r="A20" s="21" t="s">
        <v>27</v>
      </c>
      <c r="B20" s="21" t="s">
        <v>14</v>
      </c>
      <c r="C20" s="30">
        <v>543977</v>
      </c>
      <c r="D20" s="30">
        <v>548938</v>
      </c>
      <c r="E20" s="30">
        <v>659044</v>
      </c>
      <c r="F20" s="30">
        <v>544532</v>
      </c>
      <c r="G20" s="30">
        <v>471465</v>
      </c>
      <c r="H20" s="30">
        <v>504300</v>
      </c>
      <c r="I20" s="30">
        <v>600625</v>
      </c>
      <c r="J20" s="30">
        <v>510062</v>
      </c>
      <c r="K20" s="30">
        <v>349181</v>
      </c>
      <c r="L20" s="30">
        <v>349129</v>
      </c>
      <c r="M20" s="30">
        <v>467334</v>
      </c>
      <c r="N20" s="30">
        <v>588993</v>
      </c>
      <c r="O20" s="30">
        <v>6137580</v>
      </c>
      <c r="P20" s="30">
        <v>533861</v>
      </c>
      <c r="Q20" s="30">
        <v>507509</v>
      </c>
      <c r="R20" s="30">
        <v>602468</v>
      </c>
      <c r="S20" s="30">
        <v>551122</v>
      </c>
      <c r="T20" s="30">
        <v>489000</v>
      </c>
      <c r="U20" s="30">
        <v>499258</v>
      </c>
      <c r="V20" s="30">
        <v>651052</v>
      </c>
      <c r="W20" s="30">
        <v>539302</v>
      </c>
      <c r="X20" s="30">
        <v>394188</v>
      </c>
      <c r="Y20" s="30">
        <v>410572</v>
      </c>
      <c r="Z20" s="30">
        <v>483329</v>
      </c>
      <c r="AA20" s="30">
        <v>564170</v>
      </c>
      <c r="AB20" s="30">
        <v>6225831</v>
      </c>
      <c r="AC20" s="30">
        <v>594068</v>
      </c>
      <c r="AD20" s="30">
        <v>597408</v>
      </c>
      <c r="AE20" s="30">
        <v>669782</v>
      </c>
      <c r="AF20" s="30">
        <v>607154</v>
      </c>
      <c r="AG20" s="30">
        <v>554571</v>
      </c>
      <c r="AH20" s="30">
        <v>539139</v>
      </c>
      <c r="AI20" s="30">
        <v>686914</v>
      </c>
      <c r="AJ20" s="30">
        <v>613400</v>
      </c>
      <c r="AK20" s="30">
        <v>440692</v>
      </c>
      <c r="AL20" s="30">
        <v>456464</v>
      </c>
      <c r="AM20" s="30">
        <v>557152</v>
      </c>
      <c r="AN20" s="30">
        <v>640346</v>
      </c>
      <c r="AO20" s="30">
        <v>6957090</v>
      </c>
      <c r="AP20" s="30">
        <v>697332</v>
      </c>
      <c r="AQ20" s="30">
        <v>651391</v>
      </c>
      <c r="AR20" s="30">
        <v>753135</v>
      </c>
      <c r="AS20" s="30">
        <v>658078</v>
      </c>
      <c r="AT20" s="30">
        <v>616036</v>
      </c>
      <c r="AU20" s="30">
        <v>641808</v>
      </c>
      <c r="AV20" s="30">
        <v>779532</v>
      </c>
      <c r="AW20" s="30">
        <v>673031</v>
      </c>
      <c r="AX20" s="30">
        <v>488149</v>
      </c>
      <c r="AY20" s="30">
        <v>498171</v>
      </c>
      <c r="AZ20" s="30">
        <v>595761</v>
      </c>
      <c r="BA20" s="30">
        <v>695775</v>
      </c>
      <c r="BB20" s="30">
        <v>7748199</v>
      </c>
      <c r="BC20" s="30">
        <v>750126</v>
      </c>
      <c r="BD20" s="30">
        <v>689250</v>
      </c>
      <c r="BE20" s="30">
        <v>764433</v>
      </c>
      <c r="BF20" s="30">
        <v>697126</v>
      </c>
      <c r="BG20" s="30">
        <v>702655</v>
      </c>
      <c r="BH20" s="30">
        <v>663081</v>
      </c>
      <c r="BI20" s="30">
        <v>773112</v>
      </c>
      <c r="BJ20" s="30">
        <v>738052</v>
      </c>
      <c r="BK20" s="30">
        <v>502070</v>
      </c>
      <c r="BL20" s="30">
        <v>616022</v>
      </c>
      <c r="BM20" s="30">
        <v>714729</v>
      </c>
      <c r="BN20" s="30">
        <v>767546</v>
      </c>
      <c r="BO20" s="30">
        <v>8378202</v>
      </c>
      <c r="BP20" s="30">
        <v>774323</v>
      </c>
      <c r="BQ20" s="30">
        <v>726464</v>
      </c>
      <c r="BR20" s="30">
        <v>813927</v>
      </c>
      <c r="BS20" s="30">
        <v>780117</v>
      </c>
      <c r="BT20" s="30">
        <v>753953</v>
      </c>
      <c r="BU20" s="30">
        <v>752719</v>
      </c>
      <c r="BV20" s="30">
        <v>855565</v>
      </c>
      <c r="BW20" s="30">
        <v>787142</v>
      </c>
      <c r="BX20" s="30">
        <v>603387</v>
      </c>
      <c r="BY20" s="30">
        <v>635965</v>
      </c>
      <c r="BZ20" s="30">
        <v>715303</v>
      </c>
      <c r="CA20" s="30">
        <v>751236</v>
      </c>
      <c r="CB20" s="30">
        <v>8950101</v>
      </c>
      <c r="CC20" s="30">
        <v>773995</v>
      </c>
      <c r="CD20" s="30">
        <v>730280</v>
      </c>
      <c r="CE20" s="30">
        <v>814609</v>
      </c>
      <c r="CF20" s="30">
        <v>750848</v>
      </c>
      <c r="CG20" s="30">
        <v>718424</v>
      </c>
      <c r="CH20" s="30">
        <v>749657</v>
      </c>
      <c r="CI20" s="30">
        <v>847698</v>
      </c>
      <c r="CJ20" s="30">
        <v>768245</v>
      </c>
      <c r="CK20" s="30">
        <v>600152</v>
      </c>
      <c r="CL20" s="30">
        <v>629422</v>
      </c>
      <c r="CM20" s="30">
        <v>724633</v>
      </c>
      <c r="CN20" s="30">
        <v>784945</v>
      </c>
      <c r="CO20" s="30">
        <v>8892908</v>
      </c>
      <c r="CP20" s="30">
        <v>825879</v>
      </c>
      <c r="CQ20" s="30">
        <v>745352</v>
      </c>
      <c r="CR20" s="30">
        <v>822258</v>
      </c>
      <c r="CS20" s="30">
        <v>784448</v>
      </c>
      <c r="CT20" s="30">
        <v>805371</v>
      </c>
      <c r="CU20" s="30">
        <v>812086</v>
      </c>
      <c r="CV20" s="30">
        <v>889811</v>
      </c>
      <c r="CW20" s="30">
        <v>826391</v>
      </c>
      <c r="CX20" s="30">
        <v>627986</v>
      </c>
      <c r="CY20" s="30">
        <v>636356</v>
      </c>
      <c r="CZ20" s="30">
        <v>762881</v>
      </c>
      <c r="DA20" s="30">
        <v>812025</v>
      </c>
      <c r="DB20" s="30">
        <v>9350844</v>
      </c>
      <c r="DC20" s="30">
        <v>864744</v>
      </c>
      <c r="DD20" s="30">
        <v>796715</v>
      </c>
      <c r="DE20" s="30">
        <v>893587</v>
      </c>
      <c r="DF20" s="30">
        <v>851872</v>
      </c>
      <c r="DG20" s="30">
        <v>798080</v>
      </c>
      <c r="DH20" s="30">
        <v>814560</v>
      </c>
      <c r="DI20" s="30">
        <v>925201</v>
      </c>
      <c r="DJ20" s="30">
        <v>820072</v>
      </c>
      <c r="DK20" s="30">
        <v>615023</v>
      </c>
      <c r="DL20" s="30">
        <v>635109</v>
      </c>
      <c r="DM20" s="30">
        <v>725174</v>
      </c>
      <c r="DN20" s="30">
        <v>771768</v>
      </c>
      <c r="DO20" s="30">
        <v>9511905</v>
      </c>
      <c r="DP20" s="30">
        <v>853835</v>
      </c>
      <c r="DQ20" s="30">
        <v>802468</v>
      </c>
      <c r="DR20" s="30">
        <v>875883</v>
      </c>
      <c r="DS20" s="30">
        <v>780498</v>
      </c>
      <c r="DT20" s="30">
        <v>769017</v>
      </c>
      <c r="DU20" s="30">
        <v>768077</v>
      </c>
      <c r="DV20" s="30">
        <v>856110</v>
      </c>
      <c r="DW20" s="30">
        <v>774329</v>
      </c>
      <c r="DX20" s="30">
        <v>617879</v>
      </c>
      <c r="DY20" s="30">
        <v>659573</v>
      </c>
      <c r="DZ20" s="30">
        <v>754610</v>
      </c>
      <c r="EA20" s="30">
        <v>806070</v>
      </c>
      <c r="EB20" s="30">
        <v>9318349</v>
      </c>
      <c r="EC20" s="30">
        <v>830106</v>
      </c>
      <c r="ED20" s="30">
        <v>792186</v>
      </c>
      <c r="EE20" s="30">
        <v>452465</v>
      </c>
      <c r="EF20" s="30">
        <v>3754</v>
      </c>
      <c r="EG20" s="30">
        <v>426</v>
      </c>
      <c r="EH20" s="30">
        <v>53039</v>
      </c>
      <c r="EI20" s="30">
        <v>210074</v>
      </c>
      <c r="EJ20" s="30">
        <v>263629</v>
      </c>
      <c r="EK20" s="30">
        <v>302547</v>
      </c>
      <c r="EL20" s="30">
        <v>367011</v>
      </c>
      <c r="EM20" s="30">
        <v>446222</v>
      </c>
      <c r="EN20" s="30">
        <v>505811</v>
      </c>
      <c r="EO20" s="30">
        <v>4227270</v>
      </c>
      <c r="EP20" s="30">
        <v>438871</v>
      </c>
      <c r="EQ20" s="30">
        <v>379019</v>
      </c>
      <c r="ER20" s="30">
        <v>547006</v>
      </c>
      <c r="ES20" s="30">
        <v>554334</v>
      </c>
      <c r="ET20" s="30">
        <v>620946</v>
      </c>
      <c r="EU20" s="30">
        <v>688515</v>
      </c>
      <c r="EV20" s="30">
        <v>736207</v>
      </c>
      <c r="EW20" s="30">
        <v>628774</v>
      </c>
      <c r="EX20" s="30">
        <v>495487</v>
      </c>
      <c r="EY20" s="30">
        <v>562732</v>
      </c>
      <c r="EZ20" s="30">
        <v>725812</v>
      </c>
      <c r="FA20" s="30">
        <v>800137</v>
      </c>
      <c r="FB20" s="30">
        <v>7177840</v>
      </c>
      <c r="FC20" s="30">
        <v>720278</v>
      </c>
      <c r="FD20" s="30">
        <v>687816</v>
      </c>
      <c r="FE20" s="30">
        <v>863969</v>
      </c>
      <c r="FF20" s="30">
        <v>799964</v>
      </c>
      <c r="FG20" s="30">
        <v>818277</v>
      </c>
      <c r="FH20" s="30">
        <v>815194</v>
      </c>
      <c r="FI20" s="30">
        <v>895235</v>
      </c>
      <c r="FJ20" s="30">
        <v>823401</v>
      </c>
      <c r="FK20" s="30">
        <v>706551</v>
      </c>
      <c r="FL20" s="30">
        <v>745356</v>
      </c>
      <c r="FM20" s="30">
        <v>797821</v>
      </c>
      <c r="FN20" s="30">
        <v>839887</v>
      </c>
      <c r="FO20" s="30">
        <v>9513749</v>
      </c>
      <c r="FP20" s="30">
        <v>851380</v>
      </c>
      <c r="FQ20" s="30">
        <v>798742</v>
      </c>
      <c r="FR20" s="30">
        <v>878527</v>
      </c>
      <c r="FS20" s="30">
        <v>814519</v>
      </c>
      <c r="FT20" s="30">
        <v>756514</v>
      </c>
      <c r="FU20" s="30">
        <v>764969</v>
      </c>
      <c r="FV20" s="30">
        <v>823675</v>
      </c>
      <c r="FW20" s="30">
        <v>806102</v>
      </c>
      <c r="FX20" s="30">
        <v>693119</v>
      </c>
      <c r="FY20" s="30">
        <v>774664</v>
      </c>
      <c r="FZ20" s="30">
        <v>823367</v>
      </c>
      <c r="GA20" s="30">
        <v>897248</v>
      </c>
      <c r="GB20" s="30">
        <v>9682826</v>
      </c>
      <c r="GC20" s="30">
        <v>872649</v>
      </c>
      <c r="GD20" s="30">
        <v>854270</v>
      </c>
      <c r="GE20" s="30">
        <v>904986</v>
      </c>
      <c r="GF20" s="30">
        <v>806751</v>
      </c>
      <c r="GG20" s="30">
        <v>772203</v>
      </c>
      <c r="GH20" s="30">
        <v>798988</v>
      </c>
      <c r="GI20" s="30">
        <v>818010</v>
      </c>
      <c r="GJ20" s="30">
        <v>774247</v>
      </c>
      <c r="GK20" s="30">
        <v>665223</v>
      </c>
      <c r="GL20" s="30">
        <v>702077</v>
      </c>
      <c r="GM20" s="30">
        <v>774332</v>
      </c>
      <c r="GN20" s="30" t="s">
        <v>16</v>
      </c>
      <c r="GO20" s="30">
        <v>8743736</v>
      </c>
    </row>
    <row r="21" spans="1:197" x14ac:dyDescent="0.4">
      <c r="A21" s="21" t="s">
        <v>27</v>
      </c>
      <c r="B21" s="21" t="s">
        <v>15</v>
      </c>
      <c r="C21" s="30">
        <v>18247</v>
      </c>
      <c r="D21" s="30">
        <v>16187</v>
      </c>
      <c r="E21" s="30">
        <v>22365</v>
      </c>
      <c r="F21" s="30">
        <v>21763</v>
      </c>
      <c r="G21" s="30">
        <v>18781</v>
      </c>
      <c r="H21" s="30">
        <v>18195</v>
      </c>
      <c r="I21" s="30">
        <v>25538</v>
      </c>
      <c r="J21" s="30">
        <v>20712</v>
      </c>
      <c r="K21" s="30">
        <v>14455</v>
      </c>
      <c r="L21" s="30">
        <v>18178</v>
      </c>
      <c r="M21" s="30">
        <v>20597</v>
      </c>
      <c r="N21" s="30">
        <v>23126</v>
      </c>
      <c r="O21" s="30">
        <v>238144</v>
      </c>
      <c r="P21" s="30">
        <v>18898</v>
      </c>
      <c r="Q21" s="30">
        <v>17130</v>
      </c>
      <c r="R21" s="30">
        <v>21431</v>
      </c>
      <c r="S21" s="30">
        <v>24989</v>
      </c>
      <c r="T21" s="30">
        <v>18442</v>
      </c>
      <c r="U21" s="30">
        <v>18527</v>
      </c>
      <c r="V21" s="30">
        <v>27617</v>
      </c>
      <c r="W21" s="30">
        <v>22609</v>
      </c>
      <c r="X21" s="30">
        <v>18213</v>
      </c>
      <c r="Y21" s="30">
        <v>20757</v>
      </c>
      <c r="Z21" s="30">
        <v>21098</v>
      </c>
      <c r="AA21" s="30">
        <v>24482</v>
      </c>
      <c r="AB21" s="30">
        <v>254193</v>
      </c>
      <c r="AC21" s="30">
        <v>18661</v>
      </c>
      <c r="AD21" s="30">
        <v>18979</v>
      </c>
      <c r="AE21" s="30">
        <v>23319</v>
      </c>
      <c r="AF21" s="30">
        <v>24948</v>
      </c>
      <c r="AG21" s="30">
        <v>20292</v>
      </c>
      <c r="AH21" s="30">
        <v>18148</v>
      </c>
      <c r="AI21" s="30">
        <v>30034</v>
      </c>
      <c r="AJ21" s="30">
        <v>23483</v>
      </c>
      <c r="AK21" s="30">
        <v>19545</v>
      </c>
      <c r="AL21" s="30">
        <v>20385</v>
      </c>
      <c r="AM21" s="30">
        <v>20779</v>
      </c>
      <c r="AN21" s="30">
        <v>22078</v>
      </c>
      <c r="AO21" s="30">
        <v>260651</v>
      </c>
      <c r="AP21" s="30">
        <v>18011</v>
      </c>
      <c r="AQ21" s="30">
        <v>16266</v>
      </c>
      <c r="AR21" s="30">
        <v>23649</v>
      </c>
      <c r="AS21" s="30">
        <v>17088</v>
      </c>
      <c r="AT21" s="30">
        <v>18867</v>
      </c>
      <c r="AU21" s="30">
        <v>16207</v>
      </c>
      <c r="AV21" s="30">
        <v>27443</v>
      </c>
      <c r="AW21" s="30">
        <v>21061</v>
      </c>
      <c r="AX21" s="30">
        <v>15978</v>
      </c>
      <c r="AY21" s="30">
        <v>17080</v>
      </c>
      <c r="AZ21" s="30">
        <v>18403</v>
      </c>
      <c r="BA21" s="30">
        <v>24030</v>
      </c>
      <c r="BB21" s="30">
        <v>234083</v>
      </c>
      <c r="BC21" s="30">
        <v>18393</v>
      </c>
      <c r="BD21" s="30">
        <v>20860</v>
      </c>
      <c r="BE21" s="30">
        <v>16947</v>
      </c>
      <c r="BF21" s="30">
        <v>22940</v>
      </c>
      <c r="BG21" s="30">
        <v>16494</v>
      </c>
      <c r="BH21" s="30">
        <v>17442</v>
      </c>
      <c r="BI21" s="30">
        <v>27509</v>
      </c>
      <c r="BJ21" s="30">
        <v>23163</v>
      </c>
      <c r="BK21" s="30">
        <v>18058</v>
      </c>
      <c r="BL21" s="30">
        <v>18179</v>
      </c>
      <c r="BM21" s="30">
        <v>9700</v>
      </c>
      <c r="BN21" s="30">
        <v>24961</v>
      </c>
      <c r="BO21" s="30">
        <v>234646</v>
      </c>
      <c r="BP21" s="30">
        <v>18522</v>
      </c>
      <c r="BQ21" s="30">
        <v>22962</v>
      </c>
      <c r="BR21" s="30">
        <v>22962</v>
      </c>
      <c r="BS21" s="30">
        <v>368155</v>
      </c>
      <c r="BT21" s="30">
        <v>31731</v>
      </c>
      <c r="BU21" s="30">
        <v>31576</v>
      </c>
      <c r="BV21" s="30">
        <v>33899</v>
      </c>
      <c r="BW21" s="30">
        <v>31622</v>
      </c>
      <c r="BX21" s="30">
        <v>37094</v>
      </c>
      <c r="BY21" s="30">
        <v>28770</v>
      </c>
      <c r="BZ21" s="30">
        <v>39925</v>
      </c>
      <c r="CA21" s="30">
        <v>33287</v>
      </c>
      <c r="CB21" s="30">
        <v>18522</v>
      </c>
      <c r="CC21" s="30">
        <v>23338</v>
      </c>
      <c r="CD21" s="30">
        <v>29672</v>
      </c>
      <c r="CE21" s="30">
        <v>24411</v>
      </c>
      <c r="CF21" s="30">
        <v>387230</v>
      </c>
      <c r="CG21" s="30">
        <v>29259</v>
      </c>
      <c r="CH21" s="30">
        <v>28012</v>
      </c>
      <c r="CI21" s="30">
        <v>32187</v>
      </c>
      <c r="CJ21" s="30">
        <v>34332</v>
      </c>
      <c r="CK21" s="30">
        <v>32448</v>
      </c>
      <c r="CL21" s="30">
        <v>30622</v>
      </c>
      <c r="CM21" s="30">
        <v>41008</v>
      </c>
      <c r="CN21" s="30">
        <v>33766</v>
      </c>
      <c r="CO21" s="30">
        <v>22830</v>
      </c>
      <c r="CP21" s="30">
        <v>31061</v>
      </c>
      <c r="CQ21" s="30">
        <v>30538</v>
      </c>
      <c r="CR21" s="30">
        <v>38004</v>
      </c>
      <c r="CS21" s="30">
        <v>140037</v>
      </c>
      <c r="CT21" s="30">
        <v>27197</v>
      </c>
      <c r="CU21" s="30">
        <v>24730</v>
      </c>
      <c r="CV21" s="30">
        <v>22148</v>
      </c>
      <c r="CW21" s="30">
        <v>707</v>
      </c>
      <c r="CX21" s="30">
        <v>438</v>
      </c>
      <c r="CY21" s="30">
        <v>3032</v>
      </c>
      <c r="CZ21" s="30">
        <v>5084</v>
      </c>
      <c r="DA21" s="30">
        <v>5699</v>
      </c>
      <c r="DB21" s="30">
        <v>25993</v>
      </c>
      <c r="DC21" s="30">
        <v>10610</v>
      </c>
      <c r="DD21" s="30">
        <v>12895</v>
      </c>
      <c r="DE21" s="30">
        <v>20226</v>
      </c>
      <c r="DF21" s="30">
        <v>220466</v>
      </c>
      <c r="DG21" s="30">
        <v>16111</v>
      </c>
      <c r="DH21" s="30">
        <v>17053</v>
      </c>
      <c r="DI21" s="30">
        <v>25664</v>
      </c>
      <c r="DJ21" s="30">
        <v>22372</v>
      </c>
      <c r="DK21" s="30">
        <v>20822</v>
      </c>
      <c r="DL21" s="30">
        <v>22042</v>
      </c>
      <c r="DM21" s="30">
        <v>21962</v>
      </c>
      <c r="DN21" s="30">
        <v>17766</v>
      </c>
      <c r="DO21" s="30">
        <v>7271</v>
      </c>
      <c r="DP21" s="30">
        <v>12466</v>
      </c>
      <c r="DQ21" s="30">
        <v>13684</v>
      </c>
      <c r="DR21" s="30">
        <v>17533</v>
      </c>
      <c r="DS21" s="30" t="s">
        <v>16</v>
      </c>
      <c r="DT21" s="30" t="s">
        <v>16</v>
      </c>
      <c r="DU21" s="30" t="s">
        <v>16</v>
      </c>
      <c r="DV21" s="30" t="s">
        <v>16</v>
      </c>
      <c r="DW21" s="30" t="s">
        <v>16</v>
      </c>
      <c r="DX21" s="30" t="s">
        <v>16</v>
      </c>
      <c r="DY21" s="30" t="s">
        <v>16</v>
      </c>
      <c r="DZ21" s="30" t="s">
        <v>16</v>
      </c>
      <c r="EA21" s="30" t="s">
        <v>16</v>
      </c>
      <c r="EB21" s="30">
        <v>12991</v>
      </c>
      <c r="EC21" s="30" t="s">
        <v>16</v>
      </c>
      <c r="ED21" s="30" t="s">
        <v>16</v>
      </c>
      <c r="EE21" s="30" t="s">
        <v>16</v>
      </c>
      <c r="EF21" s="30" t="s">
        <v>16</v>
      </c>
      <c r="EG21" s="30" t="s">
        <v>16</v>
      </c>
      <c r="EH21" s="30" t="s">
        <v>16</v>
      </c>
      <c r="EI21" s="30" t="s">
        <v>16</v>
      </c>
      <c r="EJ21" s="30" t="s">
        <v>16</v>
      </c>
      <c r="EK21" s="30" t="s">
        <v>16</v>
      </c>
      <c r="EL21" s="30" t="s">
        <v>16</v>
      </c>
      <c r="EM21" s="30" t="s">
        <v>16</v>
      </c>
      <c r="EN21" s="30" t="s">
        <v>16</v>
      </c>
      <c r="EO21" s="30" t="s">
        <v>16</v>
      </c>
      <c r="EP21" s="30" t="s">
        <v>16</v>
      </c>
      <c r="EQ21" s="30" t="s">
        <v>16</v>
      </c>
      <c r="ER21" s="30" t="s">
        <v>16</v>
      </c>
      <c r="ES21" s="30" t="s">
        <v>16</v>
      </c>
      <c r="ET21" s="30" t="s">
        <v>16</v>
      </c>
      <c r="EU21" s="30" t="s">
        <v>16</v>
      </c>
      <c r="EV21" s="30" t="s">
        <v>16</v>
      </c>
      <c r="EW21" s="30" t="s">
        <v>16</v>
      </c>
      <c r="EX21" s="30" t="s">
        <v>16</v>
      </c>
      <c r="EY21" s="30" t="s">
        <v>16</v>
      </c>
      <c r="EZ21" s="30" t="s">
        <v>16</v>
      </c>
      <c r="FA21" s="30" t="s">
        <v>16</v>
      </c>
      <c r="FB21" s="30" t="s">
        <v>16</v>
      </c>
      <c r="FC21" s="30" t="s">
        <v>16</v>
      </c>
      <c r="FD21" s="30" t="s">
        <v>16</v>
      </c>
      <c r="FE21" s="30" t="s">
        <v>16</v>
      </c>
      <c r="FF21" s="30" t="s">
        <v>16</v>
      </c>
      <c r="FG21" s="30" t="s">
        <v>16</v>
      </c>
      <c r="FH21" s="30" t="s">
        <v>16</v>
      </c>
      <c r="FI21" s="30" t="s">
        <v>16</v>
      </c>
      <c r="FJ21" s="30" t="s">
        <v>16</v>
      </c>
      <c r="FK21" s="30" t="s">
        <v>16</v>
      </c>
      <c r="FL21" s="30" t="s">
        <v>16</v>
      </c>
      <c r="FM21" s="30" t="s">
        <v>16</v>
      </c>
      <c r="FN21" s="30" t="s">
        <v>16</v>
      </c>
      <c r="FO21" s="30" t="s">
        <v>16</v>
      </c>
      <c r="FP21" s="30" t="s">
        <v>16</v>
      </c>
      <c r="FQ21" s="30" t="s">
        <v>16</v>
      </c>
      <c r="FR21" s="30" t="s">
        <v>16</v>
      </c>
      <c r="FS21" s="30" t="s">
        <v>16</v>
      </c>
      <c r="FT21" s="30" t="s">
        <v>16</v>
      </c>
      <c r="FU21" s="30" t="s">
        <v>16</v>
      </c>
      <c r="FV21" s="30" t="s">
        <v>16</v>
      </c>
      <c r="FW21" s="30" t="s">
        <v>16</v>
      </c>
      <c r="FX21" s="30" t="s">
        <v>16</v>
      </c>
      <c r="FY21" s="30" t="s">
        <v>16</v>
      </c>
      <c r="FZ21" s="30" t="s">
        <v>16</v>
      </c>
      <c r="GA21" s="30" t="s">
        <v>16</v>
      </c>
      <c r="GB21" s="30" t="s">
        <v>16</v>
      </c>
      <c r="GC21" s="30" t="s">
        <v>16</v>
      </c>
      <c r="GD21" s="30" t="s">
        <v>16</v>
      </c>
      <c r="GE21" s="30" t="s">
        <v>16</v>
      </c>
      <c r="GF21" s="30" t="s">
        <v>16</v>
      </c>
      <c r="GG21" s="30" t="s">
        <v>16</v>
      </c>
      <c r="GH21" s="30" t="s">
        <v>16</v>
      </c>
      <c r="GI21" s="30" t="s">
        <v>16</v>
      </c>
      <c r="GJ21" s="30" t="s">
        <v>16</v>
      </c>
      <c r="GK21" s="30" t="s">
        <v>16</v>
      </c>
      <c r="GL21" s="30" t="s">
        <v>16</v>
      </c>
      <c r="GM21" s="30" t="s">
        <v>16</v>
      </c>
      <c r="GN21" s="30" t="s">
        <v>16</v>
      </c>
      <c r="GO21" s="30" t="s">
        <v>16</v>
      </c>
    </row>
    <row r="22" spans="1:197" x14ac:dyDescent="0.4">
      <c r="A22" s="21" t="s">
        <v>27</v>
      </c>
      <c r="B22" s="21" t="s">
        <v>17</v>
      </c>
      <c r="C22" s="30">
        <v>64682</v>
      </c>
      <c r="D22" s="30">
        <v>83990</v>
      </c>
      <c r="E22" s="30">
        <v>89232</v>
      </c>
      <c r="F22" s="30">
        <v>68975</v>
      </c>
      <c r="G22" s="30">
        <v>56415</v>
      </c>
      <c r="H22" s="30">
        <v>60986</v>
      </c>
      <c r="I22" s="30">
        <v>70155</v>
      </c>
      <c r="J22" s="30">
        <v>52321</v>
      </c>
      <c r="K22" s="30">
        <v>25220</v>
      </c>
      <c r="L22" s="30">
        <v>33150</v>
      </c>
      <c r="M22" s="30">
        <v>54810</v>
      </c>
      <c r="N22" s="30">
        <v>67118</v>
      </c>
      <c r="O22" s="30">
        <v>727054</v>
      </c>
      <c r="P22" s="30">
        <v>66995</v>
      </c>
      <c r="Q22" s="30">
        <v>79318</v>
      </c>
      <c r="R22" s="30">
        <v>91253</v>
      </c>
      <c r="S22" s="30">
        <v>70716</v>
      </c>
      <c r="T22" s="30">
        <v>53824</v>
      </c>
      <c r="U22" s="30">
        <v>58805</v>
      </c>
      <c r="V22" s="30">
        <v>67703</v>
      </c>
      <c r="W22" s="30">
        <v>52918</v>
      </c>
      <c r="X22" s="30">
        <v>28281</v>
      </c>
      <c r="Y22" s="30">
        <v>31331</v>
      </c>
      <c r="Z22" s="30">
        <v>59563</v>
      </c>
      <c r="AA22" s="30">
        <v>69071</v>
      </c>
      <c r="AB22" s="30">
        <v>729778</v>
      </c>
      <c r="AC22" s="30">
        <v>72968</v>
      </c>
      <c r="AD22" s="30">
        <v>89092</v>
      </c>
      <c r="AE22" s="30">
        <v>96119</v>
      </c>
      <c r="AF22" s="30">
        <v>77840</v>
      </c>
      <c r="AG22" s="30">
        <v>57184</v>
      </c>
      <c r="AH22" s="30">
        <v>64285</v>
      </c>
      <c r="AI22" s="30">
        <v>74189</v>
      </c>
      <c r="AJ22" s="30">
        <v>51339</v>
      </c>
      <c r="AK22" s="30">
        <v>35061</v>
      </c>
      <c r="AL22" s="30">
        <v>32178</v>
      </c>
      <c r="AM22" s="30">
        <v>58965</v>
      </c>
      <c r="AN22" s="30">
        <v>68939</v>
      </c>
      <c r="AO22" s="30">
        <v>778159</v>
      </c>
      <c r="AP22" s="30">
        <v>68678</v>
      </c>
      <c r="AQ22" s="30">
        <v>75480</v>
      </c>
      <c r="AR22" s="30">
        <v>91208</v>
      </c>
      <c r="AS22" s="30">
        <v>66293</v>
      </c>
      <c r="AT22" s="30">
        <v>54720</v>
      </c>
      <c r="AU22" s="30">
        <v>58010</v>
      </c>
      <c r="AV22" s="30">
        <v>78931</v>
      </c>
      <c r="AW22" s="30">
        <v>51797</v>
      </c>
      <c r="AX22" s="30">
        <v>37628</v>
      </c>
      <c r="AY22" s="30">
        <v>38522</v>
      </c>
      <c r="AZ22" s="30">
        <v>58817</v>
      </c>
      <c r="BA22" s="30">
        <v>79205</v>
      </c>
      <c r="BB22" s="30">
        <v>759289</v>
      </c>
      <c r="BC22" s="30">
        <v>82115</v>
      </c>
      <c r="BD22" s="30">
        <v>87693</v>
      </c>
      <c r="BE22" s="30">
        <v>95749</v>
      </c>
      <c r="BF22" s="30">
        <v>75821</v>
      </c>
      <c r="BG22" s="30">
        <v>63899</v>
      </c>
      <c r="BH22" s="30">
        <v>70537</v>
      </c>
      <c r="BI22" s="30">
        <v>82206</v>
      </c>
      <c r="BJ22" s="30">
        <v>62174</v>
      </c>
      <c r="BK22" s="30">
        <v>37290</v>
      </c>
      <c r="BL22" s="30">
        <v>42207</v>
      </c>
      <c r="BM22" s="30">
        <v>67886</v>
      </c>
      <c r="BN22" s="30">
        <v>84346</v>
      </c>
      <c r="BO22" s="30">
        <v>851923</v>
      </c>
      <c r="BP22" s="30">
        <v>90808</v>
      </c>
      <c r="BQ22" s="30">
        <v>92030</v>
      </c>
      <c r="BR22" s="30">
        <v>99477</v>
      </c>
      <c r="BS22" s="30">
        <v>81620</v>
      </c>
      <c r="BT22" s="30">
        <v>68887</v>
      </c>
      <c r="BU22" s="30">
        <v>73545</v>
      </c>
      <c r="BV22" s="30">
        <v>87746</v>
      </c>
      <c r="BW22" s="30">
        <v>68241</v>
      </c>
      <c r="BX22" s="30">
        <v>47419</v>
      </c>
      <c r="BY22" s="30">
        <v>55459</v>
      </c>
      <c r="BZ22" s="30">
        <v>70108</v>
      </c>
      <c r="CA22" s="30">
        <v>83547</v>
      </c>
      <c r="CB22" s="30">
        <v>918887</v>
      </c>
      <c r="CC22" s="30">
        <v>83641</v>
      </c>
      <c r="CD22" s="30">
        <v>89353</v>
      </c>
      <c r="CE22" s="30">
        <v>94848</v>
      </c>
      <c r="CF22" s="30">
        <v>73349</v>
      </c>
      <c r="CG22" s="30">
        <v>70951</v>
      </c>
      <c r="CH22" s="30">
        <v>72671</v>
      </c>
      <c r="CI22" s="30">
        <v>92300</v>
      </c>
      <c r="CJ22" s="30">
        <v>71361</v>
      </c>
      <c r="CK22" s="30">
        <v>56702</v>
      </c>
      <c r="CL22" s="30">
        <v>56339</v>
      </c>
      <c r="CM22" s="30">
        <v>74315</v>
      </c>
      <c r="CN22" s="30">
        <v>83656</v>
      </c>
      <c r="CO22" s="30">
        <v>919486</v>
      </c>
      <c r="CP22" s="30">
        <v>86720</v>
      </c>
      <c r="CQ22" s="30">
        <v>92963</v>
      </c>
      <c r="CR22" s="30">
        <v>99188</v>
      </c>
      <c r="CS22" s="30">
        <v>83870</v>
      </c>
      <c r="CT22" s="30">
        <v>87628</v>
      </c>
      <c r="CU22" s="30">
        <v>93273</v>
      </c>
      <c r="CV22" s="30">
        <v>98494</v>
      </c>
      <c r="CW22" s="30">
        <v>82327</v>
      </c>
      <c r="CX22" s="30">
        <v>56106</v>
      </c>
      <c r="CY22" s="30">
        <v>58363</v>
      </c>
      <c r="CZ22" s="30">
        <v>78125</v>
      </c>
      <c r="DA22" s="30">
        <v>93460</v>
      </c>
      <c r="DB22" s="30">
        <v>1010517</v>
      </c>
      <c r="DC22" s="30">
        <v>93555</v>
      </c>
      <c r="DD22" s="30">
        <v>95559</v>
      </c>
      <c r="DE22" s="30">
        <v>105698</v>
      </c>
      <c r="DF22" s="30">
        <v>78095</v>
      </c>
      <c r="DG22" s="30">
        <v>74391</v>
      </c>
      <c r="DH22" s="30">
        <v>61021</v>
      </c>
      <c r="DI22" s="30">
        <v>97083</v>
      </c>
      <c r="DJ22" s="30">
        <v>80858</v>
      </c>
      <c r="DK22" s="30">
        <v>53629</v>
      </c>
      <c r="DL22" s="30">
        <v>60962</v>
      </c>
      <c r="DM22" s="30">
        <v>82580</v>
      </c>
      <c r="DN22" s="30">
        <v>87838</v>
      </c>
      <c r="DO22" s="30">
        <v>971269</v>
      </c>
      <c r="DP22" s="30">
        <v>86724</v>
      </c>
      <c r="DQ22" s="30">
        <v>89744</v>
      </c>
      <c r="DR22" s="30">
        <v>103732</v>
      </c>
      <c r="DS22" s="30">
        <v>75963</v>
      </c>
      <c r="DT22" s="30">
        <v>69079</v>
      </c>
      <c r="DU22" s="30">
        <v>70842</v>
      </c>
      <c r="DV22" s="30">
        <v>86599</v>
      </c>
      <c r="DW22" s="30">
        <v>70716</v>
      </c>
      <c r="DX22" s="30">
        <v>51625</v>
      </c>
      <c r="DY22" s="30">
        <v>58173</v>
      </c>
      <c r="DZ22" s="30">
        <v>83058</v>
      </c>
      <c r="EA22" s="30">
        <v>95100</v>
      </c>
      <c r="EB22" s="30">
        <v>941355</v>
      </c>
      <c r="EC22" s="30">
        <v>102437</v>
      </c>
      <c r="ED22" s="30">
        <v>106671</v>
      </c>
      <c r="EE22" s="30">
        <v>71747</v>
      </c>
      <c r="EF22" s="30">
        <v>762</v>
      </c>
      <c r="EG22" s="30">
        <v>551</v>
      </c>
      <c r="EH22" s="30">
        <v>2945</v>
      </c>
      <c r="EI22" s="30">
        <v>15050</v>
      </c>
      <c r="EJ22" s="30">
        <v>16297</v>
      </c>
      <c r="EK22" s="30">
        <v>20563</v>
      </c>
      <c r="EL22" s="30">
        <v>29715</v>
      </c>
      <c r="EM22" s="30">
        <v>47836</v>
      </c>
      <c r="EN22" s="30">
        <v>51505</v>
      </c>
      <c r="EO22" s="30">
        <v>466079</v>
      </c>
      <c r="EP22" s="30">
        <v>38872</v>
      </c>
      <c r="EQ22" s="30">
        <v>36480</v>
      </c>
      <c r="ER22" s="30">
        <v>58699</v>
      </c>
      <c r="ES22" s="30">
        <v>59836</v>
      </c>
      <c r="ET22" s="30">
        <v>67021</v>
      </c>
      <c r="EU22" s="30">
        <v>68710</v>
      </c>
      <c r="EV22" s="30">
        <v>80356</v>
      </c>
      <c r="EW22" s="30">
        <v>63117</v>
      </c>
      <c r="EX22" s="30">
        <v>54416</v>
      </c>
      <c r="EY22" s="30">
        <v>61689</v>
      </c>
      <c r="EZ22" s="30">
        <v>85935</v>
      </c>
      <c r="FA22" s="30">
        <v>93990</v>
      </c>
      <c r="FB22" s="30">
        <v>769121</v>
      </c>
      <c r="FC22" s="30">
        <v>81682</v>
      </c>
      <c r="FD22" s="30">
        <v>80793</v>
      </c>
      <c r="FE22" s="30">
        <v>99220</v>
      </c>
      <c r="FF22" s="30">
        <v>81113</v>
      </c>
      <c r="FG22" s="30">
        <v>81288</v>
      </c>
      <c r="FH22" s="30">
        <v>82509</v>
      </c>
      <c r="FI22" s="30">
        <v>92758</v>
      </c>
      <c r="FJ22" s="30">
        <v>84561</v>
      </c>
      <c r="FK22" s="30">
        <v>64563</v>
      </c>
      <c r="FL22" s="30">
        <v>72377</v>
      </c>
      <c r="FM22" s="30">
        <v>84823</v>
      </c>
      <c r="FN22" s="30">
        <v>92127</v>
      </c>
      <c r="FO22" s="30">
        <v>997814</v>
      </c>
      <c r="FP22" s="30">
        <v>92226</v>
      </c>
      <c r="FQ22" s="30">
        <v>91433</v>
      </c>
      <c r="FR22" s="30">
        <v>98280</v>
      </c>
      <c r="FS22" s="30">
        <v>79996</v>
      </c>
      <c r="FT22" s="30">
        <v>73114</v>
      </c>
      <c r="FU22" s="30">
        <v>75367</v>
      </c>
      <c r="FV22" s="30">
        <v>83714</v>
      </c>
      <c r="FW22" s="30">
        <v>71007</v>
      </c>
      <c r="FX22" s="30">
        <v>56616</v>
      </c>
      <c r="FY22" s="30">
        <v>64098</v>
      </c>
      <c r="FZ22" s="30">
        <v>87729</v>
      </c>
      <c r="GA22" s="30">
        <v>94247</v>
      </c>
      <c r="GB22" s="30">
        <v>967827</v>
      </c>
      <c r="GC22" s="30">
        <v>95992</v>
      </c>
      <c r="GD22" s="30">
        <v>101267</v>
      </c>
      <c r="GE22" s="30">
        <v>101995</v>
      </c>
      <c r="GF22" s="30">
        <v>81415</v>
      </c>
      <c r="GG22" s="30">
        <v>75739</v>
      </c>
      <c r="GH22" s="30">
        <v>73127</v>
      </c>
      <c r="GI22" s="30">
        <v>70411</v>
      </c>
      <c r="GJ22" s="30">
        <v>61637</v>
      </c>
      <c r="GK22" s="30">
        <v>56361</v>
      </c>
      <c r="GL22" s="30">
        <v>63340</v>
      </c>
      <c r="GM22" s="30">
        <v>78755</v>
      </c>
      <c r="GN22" s="30" t="s">
        <v>16</v>
      </c>
      <c r="GO22" s="30">
        <v>860039</v>
      </c>
    </row>
    <row r="23" spans="1:197" x14ac:dyDescent="0.4">
      <c r="A23" s="21" t="s">
        <v>27</v>
      </c>
      <c r="B23" s="21" t="s">
        <v>18</v>
      </c>
      <c r="C23" s="30">
        <v>17504</v>
      </c>
      <c r="D23" s="30">
        <v>20649</v>
      </c>
      <c r="E23" s="30">
        <v>17644</v>
      </c>
      <c r="F23" s="30">
        <v>12311</v>
      </c>
      <c r="G23" s="30">
        <v>9818</v>
      </c>
      <c r="H23" s="30">
        <v>8308</v>
      </c>
      <c r="I23" s="30">
        <v>10437</v>
      </c>
      <c r="J23" s="30">
        <v>10594</v>
      </c>
      <c r="K23" s="30">
        <v>7056</v>
      </c>
      <c r="L23" s="30">
        <v>5409</v>
      </c>
      <c r="M23" s="30">
        <v>9787</v>
      </c>
      <c r="N23" s="30">
        <v>14673</v>
      </c>
      <c r="O23" s="30">
        <v>144190</v>
      </c>
      <c r="P23" s="30">
        <v>18332</v>
      </c>
      <c r="Q23" s="30">
        <v>19440</v>
      </c>
      <c r="R23" s="30">
        <v>19790</v>
      </c>
      <c r="S23" s="30">
        <v>15177</v>
      </c>
      <c r="T23" s="30">
        <v>11288</v>
      </c>
      <c r="U23" s="30">
        <v>8257</v>
      </c>
      <c r="V23" s="30">
        <v>11952</v>
      </c>
      <c r="W23" s="30">
        <v>11972</v>
      </c>
      <c r="X23" s="30">
        <v>7388</v>
      </c>
      <c r="Y23" s="30">
        <v>6941</v>
      </c>
      <c r="Z23" s="30">
        <v>11304</v>
      </c>
      <c r="AA23" s="30">
        <v>13865</v>
      </c>
      <c r="AB23" s="30">
        <v>155706</v>
      </c>
      <c r="AC23" s="30">
        <v>16299</v>
      </c>
      <c r="AD23" s="30">
        <v>20879</v>
      </c>
      <c r="AE23" s="30">
        <v>21540</v>
      </c>
      <c r="AF23" s="30">
        <v>16457</v>
      </c>
      <c r="AG23" s="30">
        <v>14217</v>
      </c>
      <c r="AH23" s="30">
        <v>10393</v>
      </c>
      <c r="AI23" s="30">
        <v>14802</v>
      </c>
      <c r="AJ23" s="30">
        <v>14924</v>
      </c>
      <c r="AK23" s="30">
        <v>8971</v>
      </c>
      <c r="AL23" s="30">
        <v>10359</v>
      </c>
      <c r="AM23" s="30">
        <v>13249</v>
      </c>
      <c r="AN23" s="30">
        <v>22196</v>
      </c>
      <c r="AO23" s="30">
        <v>184286</v>
      </c>
      <c r="AP23" s="30">
        <v>24995</v>
      </c>
      <c r="AQ23" s="30">
        <v>26005</v>
      </c>
      <c r="AR23" s="30">
        <v>25577</v>
      </c>
      <c r="AS23" s="30">
        <v>18049</v>
      </c>
      <c r="AT23" s="30">
        <v>15855</v>
      </c>
      <c r="AU23" s="30">
        <v>11499</v>
      </c>
      <c r="AV23" s="30">
        <v>16097</v>
      </c>
      <c r="AW23" s="30">
        <v>14207</v>
      </c>
      <c r="AX23" s="30">
        <v>11064</v>
      </c>
      <c r="AY23" s="30">
        <v>9466</v>
      </c>
      <c r="AZ23" s="30">
        <v>13243</v>
      </c>
      <c r="BA23" s="30">
        <v>19530</v>
      </c>
      <c r="BB23" s="30">
        <v>205587</v>
      </c>
      <c r="BC23" s="30">
        <v>24346</v>
      </c>
      <c r="BD23" s="30">
        <v>25665</v>
      </c>
      <c r="BE23" s="30">
        <v>23439</v>
      </c>
      <c r="BF23" s="30">
        <v>19918</v>
      </c>
      <c r="BG23" s="30">
        <v>14485</v>
      </c>
      <c r="BH23" s="30">
        <v>11147</v>
      </c>
      <c r="BI23" s="30">
        <v>16761</v>
      </c>
      <c r="BJ23" s="30">
        <v>14624</v>
      </c>
      <c r="BK23" s="30">
        <v>10995</v>
      </c>
      <c r="BL23" s="30">
        <v>11519</v>
      </c>
      <c r="BM23" s="30">
        <v>13470</v>
      </c>
      <c r="BN23" s="30">
        <v>19636</v>
      </c>
      <c r="BO23" s="30">
        <v>206005</v>
      </c>
      <c r="BP23" s="30">
        <v>23655</v>
      </c>
      <c r="BQ23" s="30">
        <v>24463</v>
      </c>
      <c r="BR23" s="30">
        <v>24081</v>
      </c>
      <c r="BS23" s="30">
        <v>18383</v>
      </c>
      <c r="BT23" s="30">
        <v>15815</v>
      </c>
      <c r="BU23" s="30">
        <v>13192</v>
      </c>
      <c r="BV23" s="30">
        <v>19079</v>
      </c>
      <c r="BW23" s="30">
        <v>19627</v>
      </c>
      <c r="BX23" s="30">
        <v>12828</v>
      </c>
      <c r="BY23" s="30">
        <v>10720</v>
      </c>
      <c r="BZ23" s="30">
        <v>16832</v>
      </c>
      <c r="CA23" s="30">
        <v>19908</v>
      </c>
      <c r="CB23" s="30">
        <v>218583</v>
      </c>
      <c r="CC23" s="30">
        <v>23476</v>
      </c>
      <c r="CD23" s="30">
        <v>25782</v>
      </c>
      <c r="CE23" s="30">
        <v>26763</v>
      </c>
      <c r="CF23" s="30">
        <v>19959</v>
      </c>
      <c r="CG23" s="30">
        <v>19612</v>
      </c>
      <c r="CH23" s="30">
        <v>16862</v>
      </c>
      <c r="CI23" s="30">
        <v>21734</v>
      </c>
      <c r="CJ23" s="30">
        <v>19284</v>
      </c>
      <c r="CK23" s="30">
        <v>13716</v>
      </c>
      <c r="CL23" s="30">
        <v>17341</v>
      </c>
      <c r="CM23" s="30">
        <v>19067</v>
      </c>
      <c r="CN23" s="30">
        <v>21771</v>
      </c>
      <c r="CO23" s="30">
        <v>245367</v>
      </c>
      <c r="CP23" s="30">
        <v>28033</v>
      </c>
      <c r="CQ23" s="30">
        <v>26543</v>
      </c>
      <c r="CR23" s="30">
        <v>26453</v>
      </c>
      <c r="CS23" s="30">
        <v>23156</v>
      </c>
      <c r="CT23" s="30">
        <v>28280</v>
      </c>
      <c r="CU23" s="30">
        <v>24327</v>
      </c>
      <c r="CV23" s="30">
        <v>30712</v>
      </c>
      <c r="CW23" s="30">
        <v>30248</v>
      </c>
      <c r="CX23" s="30">
        <v>19854</v>
      </c>
      <c r="CY23" s="30">
        <v>21291</v>
      </c>
      <c r="CZ23" s="30">
        <v>29267</v>
      </c>
      <c r="DA23" s="30">
        <v>30877</v>
      </c>
      <c r="DB23" s="30">
        <v>319041</v>
      </c>
      <c r="DC23" s="30">
        <v>36059</v>
      </c>
      <c r="DD23" s="30">
        <v>36753</v>
      </c>
      <c r="DE23" s="30">
        <v>37137</v>
      </c>
      <c r="DF23" s="30">
        <v>29254</v>
      </c>
      <c r="DG23" s="30">
        <v>27834</v>
      </c>
      <c r="DH23" s="30">
        <v>25979</v>
      </c>
      <c r="DI23" s="30">
        <v>31734</v>
      </c>
      <c r="DJ23" s="30">
        <v>32395</v>
      </c>
      <c r="DK23" s="30">
        <v>25529</v>
      </c>
      <c r="DL23" s="30">
        <v>21999</v>
      </c>
      <c r="DM23" s="30">
        <v>30709</v>
      </c>
      <c r="DN23" s="30">
        <v>27325</v>
      </c>
      <c r="DO23" s="30">
        <v>362707</v>
      </c>
      <c r="DP23" s="30">
        <v>32733</v>
      </c>
      <c r="DQ23" s="30">
        <v>33894</v>
      </c>
      <c r="DR23" s="30">
        <v>35880</v>
      </c>
      <c r="DS23" s="30">
        <v>30098</v>
      </c>
      <c r="DT23" s="30">
        <v>30082</v>
      </c>
      <c r="DU23" s="30">
        <v>27738</v>
      </c>
      <c r="DV23" s="30">
        <v>30390</v>
      </c>
      <c r="DW23" s="30">
        <v>31832</v>
      </c>
      <c r="DX23" s="30">
        <v>23779</v>
      </c>
      <c r="DY23" s="30">
        <v>26776</v>
      </c>
      <c r="DZ23" s="30">
        <v>29554</v>
      </c>
      <c r="EA23" s="30">
        <v>30040</v>
      </c>
      <c r="EB23" s="30">
        <v>362796</v>
      </c>
      <c r="EC23" s="30">
        <v>34204</v>
      </c>
      <c r="ED23" s="30">
        <v>36748</v>
      </c>
      <c r="EE23" s="30">
        <v>18885</v>
      </c>
      <c r="EF23" s="30">
        <v>95</v>
      </c>
      <c r="EG23" s="30">
        <v>96</v>
      </c>
      <c r="EH23" s="30">
        <v>331</v>
      </c>
      <c r="EI23" s="30">
        <v>3302</v>
      </c>
      <c r="EJ23" s="30">
        <v>4073</v>
      </c>
      <c r="EK23" s="30">
        <v>4543</v>
      </c>
      <c r="EL23" s="30">
        <v>7418</v>
      </c>
      <c r="EM23" s="30">
        <v>8541</v>
      </c>
      <c r="EN23" s="30">
        <v>10711</v>
      </c>
      <c r="EO23" s="30">
        <v>128947</v>
      </c>
      <c r="EP23" s="30">
        <v>10627</v>
      </c>
      <c r="EQ23" s="30">
        <v>8604</v>
      </c>
      <c r="ER23" s="30">
        <v>14599</v>
      </c>
      <c r="ES23" s="30">
        <v>15708</v>
      </c>
      <c r="ET23" s="30">
        <v>16263</v>
      </c>
      <c r="EU23" s="30">
        <v>16853</v>
      </c>
      <c r="EV23" s="30">
        <v>21060</v>
      </c>
      <c r="EW23" s="30">
        <v>21373</v>
      </c>
      <c r="EX23" s="30">
        <v>14586</v>
      </c>
      <c r="EY23" s="30">
        <v>21629</v>
      </c>
      <c r="EZ23" s="30">
        <v>25817</v>
      </c>
      <c r="FA23" s="30">
        <v>29026</v>
      </c>
      <c r="FB23" s="30">
        <v>216145</v>
      </c>
      <c r="FC23" s="30">
        <v>28958</v>
      </c>
      <c r="FD23" s="30">
        <v>28673</v>
      </c>
      <c r="FE23" s="30">
        <v>29921</v>
      </c>
      <c r="FF23" s="30">
        <v>29834</v>
      </c>
      <c r="FG23" s="30">
        <v>27411</v>
      </c>
      <c r="FH23" s="30">
        <v>25877</v>
      </c>
      <c r="FI23" s="30">
        <v>30489</v>
      </c>
      <c r="FJ23" s="30">
        <v>31520</v>
      </c>
      <c r="FK23" s="30">
        <v>20508</v>
      </c>
      <c r="FL23" s="30">
        <v>24026</v>
      </c>
      <c r="FM23" s="30">
        <v>27836</v>
      </c>
      <c r="FN23" s="30">
        <v>31545</v>
      </c>
      <c r="FO23" s="30">
        <v>336598</v>
      </c>
      <c r="FP23" s="30">
        <v>34524</v>
      </c>
      <c r="FQ23" s="30">
        <v>33310</v>
      </c>
      <c r="FR23" s="30">
        <v>36641</v>
      </c>
      <c r="FS23" s="30">
        <v>30555</v>
      </c>
      <c r="FT23" s="30">
        <v>28484</v>
      </c>
      <c r="FU23" s="30">
        <v>28663</v>
      </c>
      <c r="FV23" s="30">
        <v>30306</v>
      </c>
      <c r="FW23" s="30">
        <v>23590</v>
      </c>
      <c r="FX23" s="30">
        <v>17048</v>
      </c>
      <c r="FY23" s="30">
        <v>19194</v>
      </c>
      <c r="FZ23" s="30">
        <v>24683</v>
      </c>
      <c r="GA23" s="30">
        <v>29180</v>
      </c>
      <c r="GB23" s="30">
        <v>336178</v>
      </c>
      <c r="GC23" s="30">
        <v>30421</v>
      </c>
      <c r="GD23" s="30">
        <v>32457</v>
      </c>
      <c r="GE23" s="30">
        <v>30462</v>
      </c>
      <c r="GF23" s="30">
        <v>29285</v>
      </c>
      <c r="GG23" s="30">
        <v>21272</v>
      </c>
      <c r="GH23" s="30">
        <v>20320</v>
      </c>
      <c r="GI23" s="30">
        <v>21103</v>
      </c>
      <c r="GJ23" s="30">
        <v>19875</v>
      </c>
      <c r="GK23" s="30">
        <v>16518</v>
      </c>
      <c r="GL23" s="30">
        <v>19142</v>
      </c>
      <c r="GM23" s="30">
        <v>22005</v>
      </c>
      <c r="GN23" s="30" t="s">
        <v>16</v>
      </c>
      <c r="GO23" s="30">
        <v>262860</v>
      </c>
    </row>
    <row r="24" spans="1:197" x14ac:dyDescent="0.4">
      <c r="A24" s="21" t="s">
        <v>27</v>
      </c>
      <c r="B24" s="21" t="s">
        <v>19</v>
      </c>
      <c r="C24" s="30">
        <v>123161</v>
      </c>
      <c r="D24" s="30">
        <v>124775</v>
      </c>
      <c r="E24" s="30">
        <v>131049</v>
      </c>
      <c r="F24" s="30">
        <v>114284</v>
      </c>
      <c r="G24" s="30">
        <v>95170</v>
      </c>
      <c r="H24" s="30">
        <v>86435</v>
      </c>
      <c r="I24" s="30">
        <v>106596</v>
      </c>
      <c r="J24" s="30">
        <v>97200</v>
      </c>
      <c r="K24" s="30">
        <v>67401</v>
      </c>
      <c r="L24" s="30">
        <v>70155</v>
      </c>
      <c r="M24" s="30">
        <v>93955</v>
      </c>
      <c r="N24" s="30">
        <v>109698</v>
      </c>
      <c r="O24" s="30">
        <v>1219879</v>
      </c>
      <c r="P24" s="30">
        <v>129975</v>
      </c>
      <c r="Q24" s="30">
        <v>130771</v>
      </c>
      <c r="R24" s="30">
        <v>139602</v>
      </c>
      <c r="S24" s="30">
        <v>126552</v>
      </c>
      <c r="T24" s="30">
        <v>104319</v>
      </c>
      <c r="U24" s="30">
        <v>97445</v>
      </c>
      <c r="V24" s="30">
        <v>126309</v>
      </c>
      <c r="W24" s="30">
        <v>112452</v>
      </c>
      <c r="X24" s="30">
        <v>81290</v>
      </c>
      <c r="Y24" s="30">
        <v>85768</v>
      </c>
      <c r="Z24" s="30">
        <v>107606</v>
      </c>
      <c r="AA24" s="30">
        <v>123377</v>
      </c>
      <c r="AB24" s="30">
        <v>1365466</v>
      </c>
      <c r="AC24" s="30">
        <v>142463</v>
      </c>
      <c r="AD24" s="30">
        <v>140627</v>
      </c>
      <c r="AE24" s="30">
        <v>141506</v>
      </c>
      <c r="AF24" s="30">
        <v>151362</v>
      </c>
      <c r="AG24" s="30">
        <v>125033</v>
      </c>
      <c r="AH24" s="30">
        <v>122134</v>
      </c>
      <c r="AI24" s="30">
        <v>150068</v>
      </c>
      <c r="AJ24" s="30">
        <v>134962</v>
      </c>
      <c r="AK24" s="30">
        <v>101675</v>
      </c>
      <c r="AL24" s="30">
        <v>111902</v>
      </c>
      <c r="AM24" s="30">
        <v>137084</v>
      </c>
      <c r="AN24" s="30">
        <v>156300</v>
      </c>
      <c r="AO24" s="30">
        <v>1615116</v>
      </c>
      <c r="AP24" s="30">
        <v>169961</v>
      </c>
      <c r="AQ24" s="30">
        <v>157621</v>
      </c>
      <c r="AR24" s="30">
        <v>173523</v>
      </c>
      <c r="AS24" s="30">
        <v>156155</v>
      </c>
      <c r="AT24" s="30">
        <v>142415</v>
      </c>
      <c r="AU24" s="30">
        <v>127877</v>
      </c>
      <c r="AV24" s="30">
        <v>157932</v>
      </c>
      <c r="AW24" s="30">
        <v>140847</v>
      </c>
      <c r="AX24" s="30">
        <v>105400</v>
      </c>
      <c r="AY24" s="30">
        <v>113412</v>
      </c>
      <c r="AZ24" s="30">
        <v>142774</v>
      </c>
      <c r="BA24" s="30">
        <v>154947</v>
      </c>
      <c r="BB24" s="30">
        <v>1742864</v>
      </c>
      <c r="BC24" s="30">
        <v>164278</v>
      </c>
      <c r="BD24" s="30">
        <v>157225</v>
      </c>
      <c r="BE24" s="30">
        <v>175606</v>
      </c>
      <c r="BF24" s="30">
        <v>158410</v>
      </c>
      <c r="BG24" s="30">
        <v>156063</v>
      </c>
      <c r="BH24" s="30">
        <v>139959</v>
      </c>
      <c r="BI24" s="30">
        <v>165620</v>
      </c>
      <c r="BJ24" s="30">
        <v>153620</v>
      </c>
      <c r="BK24" s="30">
        <v>115218</v>
      </c>
      <c r="BL24" s="30">
        <v>129536</v>
      </c>
      <c r="BM24" s="30">
        <v>151218</v>
      </c>
      <c r="BN24" s="30">
        <v>173833</v>
      </c>
      <c r="BO24" s="30">
        <v>1840586</v>
      </c>
      <c r="BP24" s="30">
        <v>190132</v>
      </c>
      <c r="BQ24" s="30">
        <v>182622</v>
      </c>
      <c r="BR24" s="30">
        <v>195686</v>
      </c>
      <c r="BS24" s="30">
        <v>185372</v>
      </c>
      <c r="BT24" s="30">
        <v>177393</v>
      </c>
      <c r="BU24" s="30">
        <v>160378</v>
      </c>
      <c r="BV24" s="30">
        <v>184406</v>
      </c>
      <c r="BW24" s="30">
        <v>169862</v>
      </c>
      <c r="BX24" s="30">
        <v>131617</v>
      </c>
      <c r="BY24" s="30">
        <v>141245</v>
      </c>
      <c r="BZ24" s="30">
        <v>169700</v>
      </c>
      <c r="CA24" s="30">
        <v>175140</v>
      </c>
      <c r="CB24" s="30">
        <v>2063553</v>
      </c>
      <c r="CC24" s="30">
        <v>184053</v>
      </c>
      <c r="CD24" s="30">
        <v>179010</v>
      </c>
      <c r="CE24" s="30">
        <v>187648</v>
      </c>
      <c r="CF24" s="30">
        <v>181200</v>
      </c>
      <c r="CG24" s="30">
        <v>176785</v>
      </c>
      <c r="CH24" s="30">
        <v>161512</v>
      </c>
      <c r="CI24" s="30">
        <v>191815</v>
      </c>
      <c r="CJ24" s="30">
        <v>174001</v>
      </c>
      <c r="CK24" s="30">
        <v>134176</v>
      </c>
      <c r="CL24" s="30">
        <v>150069</v>
      </c>
      <c r="CM24" s="30">
        <v>179719</v>
      </c>
      <c r="CN24" s="30">
        <v>182035</v>
      </c>
      <c r="CO24" s="30">
        <v>2082023</v>
      </c>
      <c r="CP24" s="30">
        <v>212776</v>
      </c>
      <c r="CQ24" s="30">
        <v>203050</v>
      </c>
      <c r="CR24" s="30">
        <v>219444</v>
      </c>
      <c r="CS24" s="30">
        <v>217207</v>
      </c>
      <c r="CT24" s="30">
        <v>216602</v>
      </c>
      <c r="CU24" s="30">
        <v>200290</v>
      </c>
      <c r="CV24" s="30">
        <v>244480</v>
      </c>
      <c r="CW24" s="30">
        <v>228262</v>
      </c>
      <c r="CX24" s="30">
        <v>180215</v>
      </c>
      <c r="CY24" s="30">
        <v>201273</v>
      </c>
      <c r="CZ24" s="30">
        <v>232541</v>
      </c>
      <c r="DA24" s="30">
        <v>249989</v>
      </c>
      <c r="DB24" s="30">
        <v>2606129</v>
      </c>
      <c r="DC24" s="30">
        <v>259878</v>
      </c>
      <c r="DD24" s="30">
        <v>247980</v>
      </c>
      <c r="DE24" s="30">
        <v>271121</v>
      </c>
      <c r="DF24" s="30">
        <v>254455</v>
      </c>
      <c r="DG24" s="30">
        <v>241928</v>
      </c>
      <c r="DH24" s="30">
        <v>219164</v>
      </c>
      <c r="DI24" s="30">
        <v>267872</v>
      </c>
      <c r="DJ24" s="30">
        <v>233529</v>
      </c>
      <c r="DK24" s="30">
        <v>158893</v>
      </c>
      <c r="DL24" s="30">
        <v>180042</v>
      </c>
      <c r="DM24" s="30">
        <v>238710</v>
      </c>
      <c r="DN24" s="30">
        <v>248004</v>
      </c>
      <c r="DO24" s="30">
        <v>2821576</v>
      </c>
      <c r="DP24" s="30">
        <v>248593</v>
      </c>
      <c r="DQ24" s="30">
        <v>246860</v>
      </c>
      <c r="DR24" s="30">
        <v>271939</v>
      </c>
      <c r="DS24" s="30">
        <v>246909</v>
      </c>
      <c r="DT24" s="30">
        <v>227939</v>
      </c>
      <c r="DU24" s="30">
        <v>211434</v>
      </c>
      <c r="DV24" s="30">
        <v>244851</v>
      </c>
      <c r="DW24" s="30">
        <v>215615</v>
      </c>
      <c r="DX24" s="30">
        <v>160630</v>
      </c>
      <c r="DY24" s="30">
        <v>186098</v>
      </c>
      <c r="DZ24" s="30">
        <v>241619</v>
      </c>
      <c r="EA24" s="30">
        <v>248595</v>
      </c>
      <c r="EB24" s="30">
        <v>2751082</v>
      </c>
      <c r="EC24" s="30">
        <v>253915</v>
      </c>
      <c r="ED24" s="30">
        <v>255037</v>
      </c>
      <c r="EE24" s="30">
        <v>150094</v>
      </c>
      <c r="EF24" s="30">
        <v>1514</v>
      </c>
      <c r="EG24" s="30">
        <v>1260</v>
      </c>
      <c r="EH24" s="30">
        <v>5572</v>
      </c>
      <c r="EI24" s="30">
        <v>29035</v>
      </c>
      <c r="EJ24" s="30">
        <v>50254</v>
      </c>
      <c r="EK24" s="30">
        <v>65579</v>
      </c>
      <c r="EL24" s="30">
        <v>87117</v>
      </c>
      <c r="EM24" s="30">
        <v>109612</v>
      </c>
      <c r="EN24" s="30">
        <v>125209</v>
      </c>
      <c r="EO24" s="30">
        <v>1134198</v>
      </c>
      <c r="EP24" s="30">
        <v>104846</v>
      </c>
      <c r="EQ24" s="30">
        <v>81698</v>
      </c>
      <c r="ER24" s="30">
        <v>121327</v>
      </c>
      <c r="ES24" s="30">
        <v>132479</v>
      </c>
      <c r="ET24" s="30">
        <v>147466</v>
      </c>
      <c r="EU24" s="30">
        <v>163732</v>
      </c>
      <c r="EV24" s="30">
        <v>196883</v>
      </c>
      <c r="EW24" s="30">
        <v>167415</v>
      </c>
      <c r="EX24" s="30">
        <v>139790</v>
      </c>
      <c r="EY24" s="30">
        <v>176580</v>
      </c>
      <c r="EZ24" s="30">
        <v>258536</v>
      </c>
      <c r="FA24" s="30">
        <v>261151</v>
      </c>
      <c r="FB24" s="30">
        <v>1951903</v>
      </c>
      <c r="FC24" s="30">
        <v>231252</v>
      </c>
      <c r="FD24" s="30">
        <v>223781</v>
      </c>
      <c r="FE24" s="30">
        <v>274634</v>
      </c>
      <c r="FF24" s="30">
        <v>242630</v>
      </c>
      <c r="FG24" s="30">
        <v>253335</v>
      </c>
      <c r="FH24" s="30">
        <v>231144</v>
      </c>
      <c r="FI24" s="30">
        <v>250501</v>
      </c>
      <c r="FJ24" s="30">
        <v>242929</v>
      </c>
      <c r="FK24" s="30">
        <v>187228</v>
      </c>
      <c r="FL24" s="30">
        <v>227607</v>
      </c>
      <c r="FM24" s="30">
        <v>259250</v>
      </c>
      <c r="FN24" s="30">
        <v>275273</v>
      </c>
      <c r="FO24" s="30">
        <v>2899564</v>
      </c>
      <c r="FP24" s="30">
        <v>260080</v>
      </c>
      <c r="FQ24" s="30">
        <v>246126</v>
      </c>
      <c r="FR24" s="30">
        <v>270527</v>
      </c>
      <c r="FS24" s="30">
        <v>247137</v>
      </c>
      <c r="FT24" s="30">
        <v>253552</v>
      </c>
      <c r="FU24" s="30">
        <v>216325</v>
      </c>
      <c r="FV24" s="30">
        <v>232578</v>
      </c>
      <c r="FW24" s="30">
        <v>220046</v>
      </c>
      <c r="FX24" s="30">
        <v>200975</v>
      </c>
      <c r="FY24" s="30">
        <v>222271</v>
      </c>
      <c r="FZ24" s="30">
        <v>265484</v>
      </c>
      <c r="GA24" s="30">
        <v>291522</v>
      </c>
      <c r="GB24" s="30">
        <v>2926623</v>
      </c>
      <c r="GC24" s="30">
        <v>280822</v>
      </c>
      <c r="GD24" s="30">
        <v>291979</v>
      </c>
      <c r="GE24" s="30">
        <v>306734</v>
      </c>
      <c r="GF24" s="30">
        <v>270808</v>
      </c>
      <c r="GG24" s="30">
        <v>257180</v>
      </c>
      <c r="GH24" s="30">
        <v>228427</v>
      </c>
      <c r="GI24" s="30">
        <v>235638</v>
      </c>
      <c r="GJ24" s="30">
        <v>220954</v>
      </c>
      <c r="GK24" s="30">
        <v>184903</v>
      </c>
      <c r="GL24" s="30">
        <v>211658</v>
      </c>
      <c r="GM24" s="30">
        <v>268420</v>
      </c>
      <c r="GN24" s="30" t="s">
        <v>16</v>
      </c>
      <c r="GO24" s="30">
        <v>2757523</v>
      </c>
    </row>
    <row r="25" spans="1:197" x14ac:dyDescent="0.4">
      <c r="A25" s="21" t="s">
        <v>27</v>
      </c>
      <c r="B25" s="21" t="s">
        <v>20</v>
      </c>
      <c r="C25" s="30">
        <v>133229</v>
      </c>
      <c r="D25" s="30">
        <v>137786</v>
      </c>
      <c r="E25" s="30">
        <v>153213</v>
      </c>
      <c r="F25" s="30">
        <v>151163</v>
      </c>
      <c r="G25" s="30">
        <v>148262</v>
      </c>
      <c r="H25" s="30">
        <v>142805</v>
      </c>
      <c r="I25" s="30">
        <v>157831</v>
      </c>
      <c r="J25" s="30">
        <v>141342</v>
      </c>
      <c r="K25" s="30">
        <v>104963</v>
      </c>
      <c r="L25" s="30">
        <v>111763</v>
      </c>
      <c r="M25" s="30">
        <v>125194</v>
      </c>
      <c r="N25" s="30">
        <v>150159</v>
      </c>
      <c r="O25" s="30">
        <v>1657710</v>
      </c>
      <c r="P25" s="30">
        <v>148060</v>
      </c>
      <c r="Q25" s="30">
        <v>149777</v>
      </c>
      <c r="R25" s="30">
        <v>160862</v>
      </c>
      <c r="S25" s="30">
        <v>151314</v>
      </c>
      <c r="T25" s="30">
        <v>141034</v>
      </c>
      <c r="U25" s="30">
        <v>136830</v>
      </c>
      <c r="V25" s="30">
        <v>155015</v>
      </c>
      <c r="W25" s="30">
        <v>149081</v>
      </c>
      <c r="X25" s="30">
        <v>105225</v>
      </c>
      <c r="Y25" s="30">
        <v>109133</v>
      </c>
      <c r="Z25" s="30">
        <v>127418</v>
      </c>
      <c r="AA25" s="30">
        <v>151127</v>
      </c>
      <c r="AB25" s="30">
        <v>1684876</v>
      </c>
      <c r="AC25" s="30">
        <v>156285</v>
      </c>
      <c r="AD25" s="30">
        <v>155642</v>
      </c>
      <c r="AE25" s="30">
        <v>158571</v>
      </c>
      <c r="AF25" s="30">
        <v>162740</v>
      </c>
      <c r="AG25" s="30">
        <v>155270</v>
      </c>
      <c r="AH25" s="30">
        <v>145120</v>
      </c>
      <c r="AI25" s="30">
        <v>157744</v>
      </c>
      <c r="AJ25" s="30">
        <v>149743</v>
      </c>
      <c r="AK25" s="30">
        <v>114488</v>
      </c>
      <c r="AL25" s="30">
        <v>110335</v>
      </c>
      <c r="AM25" s="30">
        <v>147939</v>
      </c>
      <c r="AN25" s="30">
        <v>159924</v>
      </c>
      <c r="AO25" s="30">
        <v>1773801</v>
      </c>
      <c r="AP25" s="30">
        <v>168144</v>
      </c>
      <c r="AQ25" s="30">
        <v>155342</v>
      </c>
      <c r="AR25" s="30">
        <v>168930</v>
      </c>
      <c r="AS25" s="30">
        <v>165573</v>
      </c>
      <c r="AT25" s="30">
        <v>163685</v>
      </c>
      <c r="AU25" s="30">
        <v>155935</v>
      </c>
      <c r="AV25" s="30">
        <v>171039</v>
      </c>
      <c r="AW25" s="30">
        <v>162373</v>
      </c>
      <c r="AX25" s="30">
        <v>127902</v>
      </c>
      <c r="AY25" s="30">
        <v>142033</v>
      </c>
      <c r="AZ25" s="30">
        <v>158683</v>
      </c>
      <c r="BA25" s="30">
        <v>169728</v>
      </c>
      <c r="BB25" s="30">
        <v>1909367</v>
      </c>
      <c r="BC25" s="30">
        <v>171419</v>
      </c>
      <c r="BD25" s="30">
        <v>156553</v>
      </c>
      <c r="BE25" s="30">
        <v>161182</v>
      </c>
      <c r="BF25" s="30">
        <v>163601</v>
      </c>
      <c r="BG25" s="30">
        <v>170931</v>
      </c>
      <c r="BH25" s="30">
        <v>156574</v>
      </c>
      <c r="BI25" s="30">
        <v>172584</v>
      </c>
      <c r="BJ25" s="30">
        <v>160505</v>
      </c>
      <c r="BK25" s="30">
        <v>128981</v>
      </c>
      <c r="BL25" s="30">
        <v>146220</v>
      </c>
      <c r="BM25" s="30">
        <v>159464</v>
      </c>
      <c r="BN25" s="30">
        <v>167593</v>
      </c>
      <c r="BO25" s="30">
        <v>1915607</v>
      </c>
      <c r="BP25" s="30">
        <v>169462</v>
      </c>
      <c r="BQ25" s="30">
        <v>156379</v>
      </c>
      <c r="BR25" s="30">
        <v>166462</v>
      </c>
      <c r="BS25" s="30">
        <v>166402</v>
      </c>
      <c r="BT25" s="30">
        <v>170073</v>
      </c>
      <c r="BU25" s="30">
        <v>160534</v>
      </c>
      <c r="BV25" s="30">
        <v>173252</v>
      </c>
      <c r="BW25" s="30">
        <v>162438</v>
      </c>
      <c r="BX25" s="30">
        <v>127762</v>
      </c>
      <c r="BY25" s="30">
        <v>132678</v>
      </c>
      <c r="BZ25" s="30">
        <v>139451</v>
      </c>
      <c r="CA25" s="30">
        <v>150717</v>
      </c>
      <c r="CB25" s="30">
        <v>1875610</v>
      </c>
      <c r="CC25" s="30">
        <v>164376</v>
      </c>
      <c r="CD25" s="30">
        <v>158259</v>
      </c>
      <c r="CE25" s="30">
        <v>158746</v>
      </c>
      <c r="CF25" s="30">
        <v>163586</v>
      </c>
      <c r="CG25" s="30">
        <v>169803</v>
      </c>
      <c r="CH25" s="30">
        <v>161002</v>
      </c>
      <c r="CI25" s="30">
        <v>169810</v>
      </c>
      <c r="CJ25" s="30">
        <v>153745</v>
      </c>
      <c r="CK25" s="30">
        <v>128712</v>
      </c>
      <c r="CL25" s="30">
        <v>140577</v>
      </c>
      <c r="CM25" s="30">
        <v>144799</v>
      </c>
      <c r="CN25" s="30">
        <v>159065</v>
      </c>
      <c r="CO25" s="30">
        <v>1872480</v>
      </c>
      <c r="CP25" s="30">
        <v>167022</v>
      </c>
      <c r="CQ25" s="30">
        <v>153855</v>
      </c>
      <c r="CR25" s="30">
        <v>163381</v>
      </c>
      <c r="CS25" s="30">
        <v>161817</v>
      </c>
      <c r="CT25" s="30">
        <v>167067</v>
      </c>
      <c r="CU25" s="30">
        <v>160065</v>
      </c>
      <c r="CV25" s="30">
        <v>172873</v>
      </c>
      <c r="CW25" s="30">
        <v>181768</v>
      </c>
      <c r="CX25" s="30">
        <v>165562</v>
      </c>
      <c r="CY25" s="30">
        <v>166049</v>
      </c>
      <c r="CZ25" s="30">
        <v>171132</v>
      </c>
      <c r="DA25" s="30">
        <v>179330</v>
      </c>
      <c r="DB25" s="30">
        <v>2009921</v>
      </c>
      <c r="DC25" s="30">
        <v>184283</v>
      </c>
      <c r="DD25" s="30">
        <v>172312</v>
      </c>
      <c r="DE25" s="30">
        <v>180166</v>
      </c>
      <c r="DF25" s="30">
        <v>180018</v>
      </c>
      <c r="DG25" s="30">
        <v>184522</v>
      </c>
      <c r="DH25" s="30">
        <v>179483</v>
      </c>
      <c r="DI25" s="30">
        <v>192613</v>
      </c>
      <c r="DJ25" s="30">
        <v>178525</v>
      </c>
      <c r="DK25" s="30">
        <v>139689</v>
      </c>
      <c r="DL25" s="30">
        <v>164182</v>
      </c>
      <c r="DM25" s="30">
        <v>176676</v>
      </c>
      <c r="DN25" s="30">
        <v>173490</v>
      </c>
      <c r="DO25" s="30">
        <v>2105959</v>
      </c>
      <c r="DP25" s="30">
        <v>168403</v>
      </c>
      <c r="DQ25" s="30">
        <v>162993</v>
      </c>
      <c r="DR25" s="30">
        <v>180291</v>
      </c>
      <c r="DS25" s="30">
        <v>172899</v>
      </c>
      <c r="DT25" s="30">
        <v>178184</v>
      </c>
      <c r="DU25" s="30">
        <v>165355</v>
      </c>
      <c r="DV25" s="30">
        <v>175229</v>
      </c>
      <c r="DW25" s="30">
        <v>161422</v>
      </c>
      <c r="DX25" s="30">
        <v>135363</v>
      </c>
      <c r="DY25" s="30">
        <v>136347</v>
      </c>
      <c r="DZ25" s="30">
        <v>174022</v>
      </c>
      <c r="EA25" s="30">
        <v>179283</v>
      </c>
      <c r="EB25" s="30">
        <v>1989791</v>
      </c>
      <c r="EC25" s="30">
        <v>181609</v>
      </c>
      <c r="ED25" s="30">
        <v>166367</v>
      </c>
      <c r="EE25" s="30">
        <v>112554</v>
      </c>
      <c r="EF25" s="30">
        <v>0</v>
      </c>
      <c r="EG25" s="30">
        <v>0</v>
      </c>
      <c r="EH25" s="30">
        <v>247</v>
      </c>
      <c r="EI25" s="30">
        <v>10342</v>
      </c>
      <c r="EJ25" s="30">
        <v>17062</v>
      </c>
      <c r="EK25" s="30">
        <v>24254</v>
      </c>
      <c r="EL25" s="30">
        <v>29451</v>
      </c>
      <c r="EM25" s="30">
        <v>45980</v>
      </c>
      <c r="EN25" s="30">
        <v>55940</v>
      </c>
      <c r="EO25" s="30">
        <v>643806</v>
      </c>
      <c r="EP25" s="30">
        <v>44066</v>
      </c>
      <c r="EQ25" s="30">
        <v>32528</v>
      </c>
      <c r="ER25" s="30">
        <v>50538</v>
      </c>
      <c r="ES25" s="30">
        <v>51410</v>
      </c>
      <c r="ET25" s="30">
        <v>61419</v>
      </c>
      <c r="EU25" s="30">
        <v>87016</v>
      </c>
      <c r="EV25" s="30">
        <v>95230</v>
      </c>
      <c r="EW25" s="30">
        <v>92213</v>
      </c>
      <c r="EX25" s="30">
        <v>79563</v>
      </c>
      <c r="EY25" s="30">
        <v>97600</v>
      </c>
      <c r="EZ25" s="30">
        <v>151914</v>
      </c>
      <c r="FA25" s="30">
        <v>160346</v>
      </c>
      <c r="FB25" s="30">
        <v>1003843</v>
      </c>
      <c r="FC25" s="30">
        <v>146783</v>
      </c>
      <c r="FD25" s="30">
        <v>145011</v>
      </c>
      <c r="FE25" s="30">
        <v>174863</v>
      </c>
      <c r="FF25" s="30">
        <v>165425</v>
      </c>
      <c r="FG25" s="30">
        <v>171672</v>
      </c>
      <c r="FH25" s="30">
        <v>164825</v>
      </c>
      <c r="FI25" s="30">
        <v>168369</v>
      </c>
      <c r="FJ25" s="30">
        <v>166515</v>
      </c>
      <c r="FK25" s="30">
        <v>137735</v>
      </c>
      <c r="FL25" s="30">
        <v>158612</v>
      </c>
      <c r="FM25" s="30">
        <v>169958</v>
      </c>
      <c r="FN25" s="30">
        <v>180239</v>
      </c>
      <c r="FO25" s="30">
        <v>1950007</v>
      </c>
      <c r="FP25" s="30">
        <v>180464</v>
      </c>
      <c r="FQ25" s="30">
        <v>168556</v>
      </c>
      <c r="FR25" s="30">
        <v>174358</v>
      </c>
      <c r="FS25" s="30">
        <v>160150</v>
      </c>
      <c r="FT25" s="30">
        <v>168916</v>
      </c>
      <c r="FU25" s="30">
        <v>164199</v>
      </c>
      <c r="FV25" s="30">
        <v>182097</v>
      </c>
      <c r="FW25" s="30">
        <v>170670</v>
      </c>
      <c r="FX25" s="30">
        <v>152702</v>
      </c>
      <c r="FY25" s="30">
        <v>172872</v>
      </c>
      <c r="FZ25" s="30">
        <v>182016</v>
      </c>
      <c r="GA25" s="30">
        <v>190855</v>
      </c>
      <c r="GB25" s="30">
        <v>2067855</v>
      </c>
      <c r="GC25" s="30">
        <v>191788</v>
      </c>
      <c r="GD25" s="30">
        <v>185285</v>
      </c>
      <c r="GE25" s="30">
        <v>186293</v>
      </c>
      <c r="GF25" s="30">
        <v>178596</v>
      </c>
      <c r="GG25" s="30">
        <v>173145</v>
      </c>
      <c r="GH25" s="30">
        <v>164285</v>
      </c>
      <c r="GI25" s="30">
        <v>170418</v>
      </c>
      <c r="GJ25" s="30">
        <v>174968</v>
      </c>
      <c r="GK25" s="30">
        <v>157306</v>
      </c>
      <c r="GL25" s="30">
        <v>166083</v>
      </c>
      <c r="GM25" s="30">
        <v>172181</v>
      </c>
      <c r="GN25" s="30" t="s">
        <v>16</v>
      </c>
      <c r="GO25" s="30">
        <v>1920348</v>
      </c>
    </row>
    <row r="26" spans="1:197" x14ac:dyDescent="0.4">
      <c r="A26" s="10" t="s">
        <v>27</v>
      </c>
      <c r="B26" s="10" t="s">
        <v>22</v>
      </c>
      <c r="C26" s="30">
        <v>977879</v>
      </c>
      <c r="D26" s="30">
        <v>1014853</v>
      </c>
      <c r="E26" s="30">
        <v>1157813</v>
      </c>
      <c r="F26" s="30">
        <v>998187</v>
      </c>
      <c r="G26" s="30">
        <v>870750</v>
      </c>
      <c r="H26" s="30">
        <v>886553</v>
      </c>
      <c r="I26" s="30">
        <v>1050138</v>
      </c>
      <c r="J26" s="30">
        <v>913673</v>
      </c>
      <c r="K26" s="30">
        <v>622353</v>
      </c>
      <c r="L26" s="30">
        <v>637406</v>
      </c>
      <c r="M26" s="30">
        <v>839481</v>
      </c>
      <c r="N26" s="30">
        <v>1037949</v>
      </c>
      <c r="O26" s="30">
        <v>11007035</v>
      </c>
      <c r="P26" s="30">
        <v>1000773</v>
      </c>
      <c r="Q26" s="30">
        <v>983852</v>
      </c>
      <c r="R26" s="30">
        <v>1122712</v>
      </c>
      <c r="S26" s="30">
        <v>1023871</v>
      </c>
      <c r="T26" s="30">
        <v>896461</v>
      </c>
      <c r="U26" s="30">
        <v>892091</v>
      </c>
      <c r="V26" s="30">
        <v>1132900</v>
      </c>
      <c r="W26" s="30">
        <v>980482</v>
      </c>
      <c r="X26" s="30">
        <v>702069</v>
      </c>
      <c r="Y26" s="30">
        <v>728464</v>
      </c>
      <c r="Z26" s="30">
        <v>884261</v>
      </c>
      <c r="AA26" s="30">
        <v>1035281</v>
      </c>
      <c r="AB26" s="30">
        <v>11383217</v>
      </c>
      <c r="AC26" s="30">
        <v>1088475</v>
      </c>
      <c r="AD26" s="30">
        <v>1110139</v>
      </c>
      <c r="AE26" s="30">
        <v>1200319</v>
      </c>
      <c r="AF26" s="30">
        <v>1133837</v>
      </c>
      <c r="AG26" s="30">
        <v>1005019</v>
      </c>
      <c r="AH26" s="30">
        <v>980076</v>
      </c>
      <c r="AI26" s="30">
        <v>1214343</v>
      </c>
      <c r="AJ26" s="30">
        <v>1088022</v>
      </c>
      <c r="AK26" s="30">
        <v>795558</v>
      </c>
      <c r="AL26" s="30">
        <v>817075</v>
      </c>
      <c r="AM26" s="30">
        <v>1018607</v>
      </c>
      <c r="AN26" s="30">
        <v>1171221</v>
      </c>
      <c r="AO26" s="30">
        <v>12622691</v>
      </c>
      <c r="AP26" s="30">
        <v>1246964</v>
      </c>
      <c r="AQ26" s="30">
        <v>1180572</v>
      </c>
      <c r="AR26" s="30">
        <v>1339167</v>
      </c>
      <c r="AS26" s="30">
        <v>1180221</v>
      </c>
      <c r="AT26" s="30">
        <v>1105841</v>
      </c>
      <c r="AU26" s="30">
        <v>1104590</v>
      </c>
      <c r="AV26" s="30">
        <v>1335975</v>
      </c>
      <c r="AW26" s="30">
        <v>1165510</v>
      </c>
      <c r="AX26" s="30">
        <v>864855</v>
      </c>
      <c r="AY26" s="30">
        <v>901033</v>
      </c>
      <c r="AZ26" s="30">
        <v>1081106</v>
      </c>
      <c r="BA26" s="30">
        <v>1251162</v>
      </c>
      <c r="BB26" s="30">
        <v>13756996</v>
      </c>
      <c r="BC26" s="30">
        <v>1316176</v>
      </c>
      <c r="BD26" s="30">
        <v>1238666</v>
      </c>
      <c r="BE26" s="30">
        <v>1340912</v>
      </c>
      <c r="BF26" s="30">
        <v>1240686</v>
      </c>
      <c r="BG26" s="30">
        <v>1228185</v>
      </c>
      <c r="BH26" s="30">
        <v>1156163</v>
      </c>
      <c r="BI26" s="30">
        <v>1343418</v>
      </c>
      <c r="BJ26" s="30">
        <v>1248927</v>
      </c>
      <c r="BK26" s="30">
        <v>891261</v>
      </c>
      <c r="BL26" s="30">
        <v>1047477</v>
      </c>
      <c r="BM26" s="30">
        <v>1212184</v>
      </c>
      <c r="BN26" s="30">
        <v>1345082</v>
      </c>
      <c r="BO26" s="30">
        <v>14609137</v>
      </c>
      <c r="BP26" s="30">
        <v>1372029</v>
      </c>
      <c r="BQ26" s="30">
        <v>1283972</v>
      </c>
      <c r="BR26" s="30">
        <v>1399731</v>
      </c>
      <c r="BS26" s="30">
        <v>1339241</v>
      </c>
      <c r="BT26" s="30">
        <v>1296901</v>
      </c>
      <c r="BU26" s="30">
        <v>1264044</v>
      </c>
      <c r="BV26" s="30">
        <v>1434290</v>
      </c>
      <c r="BW26" s="30">
        <v>1313352</v>
      </c>
      <c r="BX26" s="30">
        <v>1007040</v>
      </c>
      <c r="BY26" s="30">
        <v>1068226</v>
      </c>
      <c r="BZ26" s="30">
        <v>1218246</v>
      </c>
      <c r="CA26" s="30">
        <v>1296201</v>
      </c>
      <c r="CB26" s="30">
        <v>15293273</v>
      </c>
      <c r="CC26" s="30">
        <v>1336866</v>
      </c>
      <c r="CD26" s="30">
        <v>1285164</v>
      </c>
      <c r="CE26" s="30">
        <v>1390318</v>
      </c>
      <c r="CF26" s="30">
        <v>1297140</v>
      </c>
      <c r="CG26" s="30">
        <v>1265608</v>
      </c>
      <c r="CH26" s="30">
        <v>1268779</v>
      </c>
      <c r="CI26" s="30">
        <v>1437596</v>
      </c>
      <c r="CJ26" s="30">
        <v>1293032</v>
      </c>
      <c r="CK26" s="30">
        <v>1021475</v>
      </c>
      <c r="CL26" s="30">
        <v>1087205</v>
      </c>
      <c r="CM26" s="30">
        <v>1244951</v>
      </c>
      <c r="CN26" s="30">
        <v>1363951</v>
      </c>
      <c r="CO26" s="30">
        <v>15292085</v>
      </c>
      <c r="CP26" s="30">
        <v>1425334</v>
      </c>
      <c r="CQ26" s="30">
        <v>1323056</v>
      </c>
      <c r="CR26" s="30">
        <v>1434407</v>
      </c>
      <c r="CS26" s="30">
        <v>1378840</v>
      </c>
      <c r="CT26" s="30">
        <v>1419850</v>
      </c>
      <c r="CU26" s="30">
        <v>1413840</v>
      </c>
      <c r="CV26" s="30">
        <v>1568389</v>
      </c>
      <c r="CW26" s="30">
        <v>1471373</v>
      </c>
      <c r="CX26" s="30">
        <v>1155049</v>
      </c>
      <c r="CY26" s="30">
        <v>1181725</v>
      </c>
      <c r="CZ26" s="30">
        <v>1388062</v>
      </c>
      <c r="DA26" s="30">
        <v>1483329</v>
      </c>
      <c r="DB26" s="30">
        <v>16643254</v>
      </c>
      <c r="DC26" s="30">
        <v>1585085</v>
      </c>
      <c r="DD26" s="30">
        <v>1491984</v>
      </c>
      <c r="DE26" s="30">
        <v>1640009</v>
      </c>
      <c r="DF26" s="30">
        <v>1548014</v>
      </c>
      <c r="DG26" s="30">
        <v>1488898</v>
      </c>
      <c r="DH26" s="30">
        <v>1449152</v>
      </c>
      <c r="DI26" s="30">
        <v>1682923</v>
      </c>
      <c r="DJ26" s="30">
        <v>1496734</v>
      </c>
      <c r="DK26" s="30">
        <v>1110698</v>
      </c>
      <c r="DL26" s="30">
        <v>1186068</v>
      </c>
      <c r="DM26" s="30">
        <v>1393964</v>
      </c>
      <c r="DN26" s="30">
        <v>1447163</v>
      </c>
      <c r="DO26" s="30">
        <v>17520692</v>
      </c>
      <c r="DP26" s="30">
        <v>1535943</v>
      </c>
      <c r="DQ26" s="30">
        <v>1469866</v>
      </c>
      <c r="DR26" s="30">
        <v>1609282</v>
      </c>
      <c r="DS26" s="30">
        <v>1455388</v>
      </c>
      <c r="DT26" s="30">
        <v>1424183</v>
      </c>
      <c r="DU26" s="30">
        <v>1392585</v>
      </c>
      <c r="DV26" s="30">
        <v>1561182</v>
      </c>
      <c r="DW26" s="30">
        <v>1405655</v>
      </c>
      <c r="DX26" s="30">
        <v>1114386</v>
      </c>
      <c r="DY26" s="30">
        <v>1190896</v>
      </c>
      <c r="DZ26" s="30">
        <v>1413079</v>
      </c>
      <c r="EA26" s="30">
        <v>1512617</v>
      </c>
      <c r="EB26" s="30">
        <v>17085062</v>
      </c>
      <c r="EC26" s="30">
        <v>1536505</v>
      </c>
      <c r="ED26" s="30">
        <v>1482157</v>
      </c>
      <c r="EE26" s="30">
        <v>883466</v>
      </c>
      <c r="EF26" s="30">
        <v>6832</v>
      </c>
      <c r="EG26" s="30">
        <v>2771</v>
      </c>
      <c r="EH26" s="30">
        <v>65166</v>
      </c>
      <c r="EI26" s="30">
        <v>280645</v>
      </c>
      <c r="EJ26" s="30">
        <v>366575</v>
      </c>
      <c r="EK26" s="30">
        <v>439995</v>
      </c>
      <c r="EL26" s="30">
        <v>551487</v>
      </c>
      <c r="EM26" s="30">
        <v>693715</v>
      </c>
      <c r="EN26" s="30">
        <v>799583</v>
      </c>
      <c r="EO26" s="30">
        <v>7108897</v>
      </c>
      <c r="EP26" s="30">
        <v>677971</v>
      </c>
      <c r="EQ26" s="30">
        <v>573351</v>
      </c>
      <c r="ER26" s="30">
        <v>849947</v>
      </c>
      <c r="ES26" s="30">
        <v>875711</v>
      </c>
      <c r="ET26" s="30">
        <v>984036</v>
      </c>
      <c r="EU26" s="30">
        <v>1120499</v>
      </c>
      <c r="EV26" s="30">
        <v>1240661</v>
      </c>
      <c r="EW26" s="30">
        <v>1075564</v>
      </c>
      <c r="EX26" s="30">
        <v>865473</v>
      </c>
      <c r="EY26" s="30">
        <v>1012260</v>
      </c>
      <c r="EZ26" s="30">
        <v>1355907</v>
      </c>
      <c r="FA26" s="30">
        <v>1460938</v>
      </c>
      <c r="FB26" s="30">
        <v>12092318</v>
      </c>
      <c r="FC26" s="30">
        <v>1291023</v>
      </c>
      <c r="FD26" s="30">
        <v>1243233</v>
      </c>
      <c r="FE26" s="30">
        <v>1543103</v>
      </c>
      <c r="FF26" s="30">
        <v>1434863</v>
      </c>
      <c r="FG26" s="30">
        <v>1468669</v>
      </c>
      <c r="FH26" s="30">
        <v>1430019</v>
      </c>
      <c r="FI26" s="30">
        <v>1556300</v>
      </c>
      <c r="FJ26" s="30">
        <v>1463616</v>
      </c>
      <c r="FK26" s="30">
        <v>1208982</v>
      </c>
      <c r="FL26" s="30">
        <v>1330838</v>
      </c>
      <c r="FM26" s="30">
        <v>1455243</v>
      </c>
      <c r="FN26" s="30">
        <v>1537449</v>
      </c>
      <c r="FO26" s="30">
        <v>16963338</v>
      </c>
      <c r="FP26" s="30">
        <v>1537950</v>
      </c>
      <c r="FQ26" s="30">
        <v>1452460</v>
      </c>
      <c r="FR26" s="30">
        <v>1570870</v>
      </c>
      <c r="FS26" s="30">
        <v>1447210</v>
      </c>
      <c r="FT26" s="30">
        <v>1392454</v>
      </c>
      <c r="FU26" s="30">
        <v>1344108</v>
      </c>
      <c r="FV26" s="30">
        <v>1455392</v>
      </c>
      <c r="FW26" s="30">
        <v>1393499</v>
      </c>
      <c r="FX26" s="30">
        <v>1193557</v>
      </c>
      <c r="FY26" s="30">
        <v>1341723</v>
      </c>
      <c r="FZ26" s="30">
        <v>1478857</v>
      </c>
      <c r="GA26" s="30">
        <v>1615499</v>
      </c>
      <c r="GB26" s="30">
        <v>17223579</v>
      </c>
      <c r="GC26" s="30">
        <v>1569788</v>
      </c>
      <c r="GD26" s="30">
        <v>1570971</v>
      </c>
      <c r="GE26" s="30">
        <v>1635408</v>
      </c>
      <c r="GF26" s="30">
        <v>1463113</v>
      </c>
      <c r="GG26" s="30">
        <v>1403942</v>
      </c>
      <c r="GH26" s="30">
        <v>1376708</v>
      </c>
      <c r="GI26" s="30">
        <v>1406159</v>
      </c>
      <c r="GJ26" s="30">
        <v>1345984</v>
      </c>
      <c r="GK26" s="30">
        <v>1157400</v>
      </c>
      <c r="GL26" s="30">
        <v>1241373</v>
      </c>
      <c r="GM26" s="30">
        <v>1414357</v>
      </c>
      <c r="GN26" s="30" t="s">
        <v>16</v>
      </c>
      <c r="GO26" s="30">
        <v>15585203</v>
      </c>
    </row>
    <row r="27" spans="1:197" x14ac:dyDescent="0.4">
      <c r="A27" s="21" t="s">
        <v>28</v>
      </c>
      <c r="B27" s="21" t="s">
        <v>13</v>
      </c>
      <c r="C27" s="11">
        <v>75.17</v>
      </c>
      <c r="D27" s="11">
        <v>89.33</v>
      </c>
      <c r="E27" s="11">
        <v>83.2</v>
      </c>
      <c r="F27" s="11">
        <v>85.81</v>
      </c>
      <c r="G27" s="11">
        <v>69.08</v>
      </c>
      <c r="H27" s="11">
        <v>66.02</v>
      </c>
      <c r="I27" s="11">
        <v>76.989999999999995</v>
      </c>
      <c r="J27" s="11">
        <v>79.42</v>
      </c>
      <c r="K27" s="11">
        <v>54.73</v>
      </c>
      <c r="L27" s="11">
        <v>48.49</v>
      </c>
      <c r="M27" s="11">
        <v>68.33</v>
      </c>
      <c r="N27" s="11">
        <v>82.09</v>
      </c>
      <c r="O27" s="11">
        <v>73.22</v>
      </c>
      <c r="P27" s="11">
        <v>82.55</v>
      </c>
      <c r="Q27" s="11">
        <v>86.27</v>
      </c>
      <c r="R27" s="11">
        <v>85.13</v>
      </c>
      <c r="S27" s="11">
        <v>84.64</v>
      </c>
      <c r="T27" s="11">
        <v>76.61</v>
      </c>
      <c r="U27" s="11">
        <v>73.53</v>
      </c>
      <c r="V27" s="11">
        <v>90.93</v>
      </c>
      <c r="W27" s="11">
        <v>89.86</v>
      </c>
      <c r="X27" s="11">
        <v>68.12</v>
      </c>
      <c r="Y27" s="11">
        <v>62.54</v>
      </c>
      <c r="Z27" s="11">
        <v>74.5</v>
      </c>
      <c r="AA27" s="11">
        <v>86.97</v>
      </c>
      <c r="AB27" s="11">
        <v>80.14</v>
      </c>
      <c r="AC27" s="11">
        <v>85.55</v>
      </c>
      <c r="AD27" s="11">
        <v>91.23</v>
      </c>
      <c r="AE27" s="11">
        <v>87.26</v>
      </c>
      <c r="AF27" s="11">
        <v>83.45</v>
      </c>
      <c r="AG27" s="11">
        <v>67.88</v>
      </c>
      <c r="AH27" s="11">
        <v>72.290000000000006</v>
      </c>
      <c r="AI27" s="11">
        <v>87.06</v>
      </c>
      <c r="AJ27" s="11">
        <v>86.67</v>
      </c>
      <c r="AK27" s="12">
        <v>73.12</v>
      </c>
      <c r="AL27" s="12">
        <v>71.34</v>
      </c>
      <c r="AM27" s="13">
        <v>74.81</v>
      </c>
      <c r="AN27" s="13">
        <v>87.34</v>
      </c>
      <c r="AO27" s="13">
        <v>80.67</v>
      </c>
      <c r="AP27" s="13">
        <v>85.29</v>
      </c>
      <c r="AQ27" s="13">
        <v>93.13</v>
      </c>
      <c r="AR27" s="13">
        <v>89.3</v>
      </c>
      <c r="AS27" s="13">
        <v>88.8</v>
      </c>
      <c r="AT27" s="13">
        <v>81.98</v>
      </c>
      <c r="AU27" s="13">
        <v>83.73</v>
      </c>
      <c r="AV27" s="13">
        <v>89.95</v>
      </c>
      <c r="AW27" s="13">
        <v>87.46</v>
      </c>
      <c r="AX27" s="13">
        <v>69.75</v>
      </c>
      <c r="AY27" s="13">
        <v>70.62</v>
      </c>
      <c r="AZ27" s="13">
        <v>82.6</v>
      </c>
      <c r="BA27" s="13">
        <v>90.82</v>
      </c>
      <c r="BB27" s="13">
        <v>84.45</v>
      </c>
      <c r="BC27" s="13">
        <v>88.61</v>
      </c>
      <c r="BD27" s="13">
        <v>94.31</v>
      </c>
      <c r="BE27" s="13">
        <v>86.92</v>
      </c>
      <c r="BF27" s="13">
        <v>89.33</v>
      </c>
      <c r="BG27" s="13">
        <v>87.04</v>
      </c>
      <c r="BH27" s="13">
        <v>84.57</v>
      </c>
      <c r="BI27" s="13">
        <v>88.87</v>
      </c>
      <c r="BJ27" s="13">
        <v>81.319999999999993</v>
      </c>
      <c r="BK27" s="13">
        <v>72.58</v>
      </c>
      <c r="BL27" s="13">
        <v>75.25</v>
      </c>
      <c r="BM27" s="13">
        <v>88.55</v>
      </c>
      <c r="BN27" s="13">
        <v>93.46</v>
      </c>
      <c r="BO27" s="13">
        <v>85.9</v>
      </c>
      <c r="BP27" s="13">
        <v>86.76</v>
      </c>
      <c r="BQ27" s="13">
        <v>93.23</v>
      </c>
      <c r="BR27" s="13">
        <v>82.62</v>
      </c>
      <c r="BS27" s="13">
        <v>91.52</v>
      </c>
      <c r="BT27" s="13">
        <v>91.33</v>
      </c>
      <c r="BU27" s="13">
        <v>88.35</v>
      </c>
      <c r="BV27" s="13">
        <v>94.27</v>
      </c>
      <c r="BW27" s="13">
        <v>87.53</v>
      </c>
      <c r="BX27" s="13">
        <v>71.73</v>
      </c>
      <c r="BY27" s="13">
        <v>75.900000000000006</v>
      </c>
      <c r="BZ27" s="13">
        <v>88.17</v>
      </c>
      <c r="CA27" s="13">
        <v>92.39</v>
      </c>
      <c r="CB27" s="13">
        <v>86.98</v>
      </c>
      <c r="CC27" s="13">
        <v>85.76</v>
      </c>
      <c r="CD27" s="13">
        <v>87.52</v>
      </c>
      <c r="CE27" s="13">
        <v>86.08</v>
      </c>
      <c r="CF27" s="13">
        <v>89.24</v>
      </c>
      <c r="CG27" s="13">
        <v>88.08</v>
      </c>
      <c r="CH27" s="13">
        <v>88.4</v>
      </c>
      <c r="CI27" s="13">
        <v>91.43</v>
      </c>
      <c r="CJ27" s="13">
        <v>85.03</v>
      </c>
      <c r="CK27" s="13">
        <v>72.73</v>
      </c>
      <c r="CL27" s="13">
        <v>74.760000000000005</v>
      </c>
      <c r="CM27" s="13">
        <v>84.46</v>
      </c>
      <c r="CN27" s="13">
        <v>87.52</v>
      </c>
      <c r="CO27" s="13">
        <v>85.08</v>
      </c>
      <c r="CP27" s="13">
        <v>83.87</v>
      </c>
      <c r="CQ27" s="13">
        <v>89.73</v>
      </c>
      <c r="CR27" s="13">
        <v>82.81</v>
      </c>
      <c r="CS27" s="13">
        <v>89.44</v>
      </c>
      <c r="CT27" s="13">
        <v>91.57</v>
      </c>
      <c r="CU27" s="13">
        <v>92.08</v>
      </c>
      <c r="CV27" s="13">
        <v>95.18</v>
      </c>
      <c r="CW27" s="13">
        <v>88.21</v>
      </c>
      <c r="CX27" s="13">
        <v>78.42</v>
      </c>
      <c r="CY27" s="13">
        <v>70.92</v>
      </c>
      <c r="CZ27" s="13">
        <v>84.86</v>
      </c>
      <c r="DA27" s="13">
        <v>84.93</v>
      </c>
      <c r="DB27" s="13">
        <v>86</v>
      </c>
      <c r="DC27" s="13">
        <v>82.73</v>
      </c>
      <c r="DD27" s="13">
        <v>88.67</v>
      </c>
      <c r="DE27" s="13">
        <v>85.29</v>
      </c>
      <c r="DF27" s="13">
        <v>91.35</v>
      </c>
      <c r="DG27" s="13">
        <v>90.02</v>
      </c>
      <c r="DH27" s="13">
        <v>89.44</v>
      </c>
      <c r="DI27" s="13">
        <v>92.64</v>
      </c>
      <c r="DJ27" s="13">
        <v>85.02</v>
      </c>
      <c r="DK27" s="13">
        <v>70.72</v>
      </c>
      <c r="DL27" s="13">
        <v>72.28</v>
      </c>
      <c r="DM27" s="13">
        <v>82.14</v>
      </c>
      <c r="DN27" s="13">
        <v>82.4</v>
      </c>
      <c r="DO27" s="13">
        <v>84.39</v>
      </c>
      <c r="DP27" s="13">
        <v>83.85</v>
      </c>
      <c r="DQ27" s="13">
        <v>84.39</v>
      </c>
      <c r="DR27" s="13">
        <v>78.78</v>
      </c>
      <c r="DS27" s="13">
        <v>85.4</v>
      </c>
      <c r="DT27" s="13">
        <v>84.41</v>
      </c>
      <c r="DU27" s="13">
        <v>87.28</v>
      </c>
      <c r="DV27" s="13">
        <v>89.03</v>
      </c>
      <c r="DW27" s="13">
        <v>82.64</v>
      </c>
      <c r="DX27" s="13">
        <v>71.97</v>
      </c>
      <c r="DY27" s="13">
        <v>65.069999999999993</v>
      </c>
      <c r="DZ27" s="13">
        <v>72.180000000000007</v>
      </c>
      <c r="EA27" s="13">
        <v>80.98</v>
      </c>
      <c r="EB27" s="13">
        <v>80.5</v>
      </c>
      <c r="EC27" s="13">
        <v>74.900000000000006</v>
      </c>
      <c r="ED27" s="13">
        <v>75.260000000000005</v>
      </c>
      <c r="EE27" s="13">
        <v>38.94</v>
      </c>
      <c r="EF27" s="13">
        <v>0</v>
      </c>
      <c r="EG27" s="13">
        <v>0</v>
      </c>
      <c r="EH27" s="13">
        <v>0</v>
      </c>
      <c r="EI27" s="13">
        <v>5.43</v>
      </c>
      <c r="EJ27" s="13">
        <v>6.7</v>
      </c>
      <c r="EK27" s="13">
        <v>11.03</v>
      </c>
      <c r="EL27" s="13">
        <v>14.12</v>
      </c>
      <c r="EM27" s="13">
        <v>16.78</v>
      </c>
      <c r="EN27" s="13">
        <v>22.18</v>
      </c>
      <c r="EO27" s="13">
        <v>22.11</v>
      </c>
      <c r="EP27" s="13">
        <v>18.05</v>
      </c>
      <c r="EQ27" s="13">
        <v>14.6</v>
      </c>
      <c r="ER27" s="13">
        <v>23.58</v>
      </c>
      <c r="ES27" s="13">
        <v>30.05</v>
      </c>
      <c r="ET27" s="13">
        <v>36.79</v>
      </c>
      <c r="EU27" s="13">
        <v>55.85</v>
      </c>
      <c r="EV27" s="13">
        <v>65.28</v>
      </c>
      <c r="EW27" s="13">
        <v>62.3</v>
      </c>
      <c r="EX27" s="14">
        <v>52.05</v>
      </c>
      <c r="EY27" s="14">
        <v>58.39</v>
      </c>
      <c r="EZ27" s="14">
        <v>71.510000000000005</v>
      </c>
      <c r="FA27" s="14">
        <v>72.58</v>
      </c>
      <c r="FB27" s="14">
        <v>46.75</v>
      </c>
      <c r="FC27" s="14">
        <v>60.3</v>
      </c>
      <c r="FD27" s="14">
        <v>62.7</v>
      </c>
      <c r="FE27" s="14">
        <v>73.7</v>
      </c>
      <c r="FF27" s="14">
        <v>87.98</v>
      </c>
      <c r="FG27" s="14">
        <v>85.57</v>
      </c>
      <c r="FH27" s="14">
        <v>83.75</v>
      </c>
      <c r="FI27" s="14">
        <v>87.22</v>
      </c>
      <c r="FJ27" s="14">
        <v>84.23</v>
      </c>
      <c r="FK27" s="14">
        <v>70.069999999999993</v>
      </c>
      <c r="FL27" s="14">
        <v>75.55</v>
      </c>
      <c r="FM27" s="14">
        <v>87.65</v>
      </c>
      <c r="FN27" s="14">
        <v>86.81</v>
      </c>
      <c r="FO27" s="14">
        <v>78.790000000000006</v>
      </c>
      <c r="FP27" s="14">
        <v>87.46</v>
      </c>
      <c r="FQ27" s="14">
        <v>92.79</v>
      </c>
      <c r="FR27" s="14">
        <v>82.52</v>
      </c>
      <c r="FS27" s="14">
        <v>87.13</v>
      </c>
      <c r="FT27" s="14">
        <v>82.04</v>
      </c>
      <c r="FU27" s="14">
        <v>86.39</v>
      </c>
      <c r="FV27" s="17">
        <v>84.01</v>
      </c>
      <c r="FW27" s="18">
        <v>83.26</v>
      </c>
      <c r="FX27" s="18">
        <v>61.56</v>
      </c>
      <c r="FY27" s="14">
        <v>72.22</v>
      </c>
      <c r="FZ27" s="14">
        <v>80.52</v>
      </c>
      <c r="GA27" s="14">
        <v>91.77</v>
      </c>
      <c r="GB27" s="14">
        <v>82.09</v>
      </c>
      <c r="GC27" s="14">
        <v>80.150000000000006</v>
      </c>
      <c r="GD27" s="14">
        <v>87.37</v>
      </c>
      <c r="GE27" s="14">
        <v>85.73</v>
      </c>
      <c r="GF27" s="14">
        <v>81.19</v>
      </c>
      <c r="GG27" s="14">
        <v>85.18</v>
      </c>
      <c r="GH27" s="14">
        <v>77.25</v>
      </c>
      <c r="GI27" s="14">
        <v>73.989999999999995</v>
      </c>
      <c r="GJ27" s="14">
        <v>77</v>
      </c>
      <c r="GK27" s="14">
        <v>65.19</v>
      </c>
      <c r="GL27" s="14">
        <v>64.7</v>
      </c>
      <c r="GM27" s="14">
        <v>83.3</v>
      </c>
      <c r="GN27" s="14" t="s">
        <v>16</v>
      </c>
      <c r="GO27" s="14">
        <v>78.28</v>
      </c>
    </row>
    <row r="28" spans="1:197" x14ac:dyDescent="0.4">
      <c r="A28" s="21" t="s">
        <v>28</v>
      </c>
      <c r="B28" s="21" t="s">
        <v>14</v>
      </c>
      <c r="C28" s="11">
        <v>59.75</v>
      </c>
      <c r="D28" s="11">
        <v>66.78</v>
      </c>
      <c r="E28" s="11">
        <v>72.45</v>
      </c>
      <c r="F28" s="11">
        <v>61.87</v>
      </c>
      <c r="G28" s="11">
        <v>51.71</v>
      </c>
      <c r="H28" s="11">
        <v>57.28</v>
      </c>
      <c r="I28" s="11">
        <v>65.959999999999994</v>
      </c>
      <c r="J28" s="11">
        <v>56.1</v>
      </c>
      <c r="K28" s="11">
        <v>39.659999999999997</v>
      </c>
      <c r="L28" s="11">
        <v>38.44</v>
      </c>
      <c r="M28" s="11">
        <v>52.53</v>
      </c>
      <c r="N28" s="11">
        <v>64.03</v>
      </c>
      <c r="O28" s="11">
        <v>57.21</v>
      </c>
      <c r="P28" s="11">
        <v>58.03</v>
      </c>
      <c r="Q28" s="11">
        <v>64.739999999999995</v>
      </c>
      <c r="R28" s="11">
        <v>70.47</v>
      </c>
      <c r="S28" s="11">
        <v>61.88</v>
      </c>
      <c r="T28" s="11">
        <v>53.13</v>
      </c>
      <c r="U28" s="11">
        <v>56.06</v>
      </c>
      <c r="V28" s="11">
        <v>71.23</v>
      </c>
      <c r="W28" s="11">
        <v>59.01</v>
      </c>
      <c r="X28" s="11">
        <v>44.78</v>
      </c>
      <c r="Y28" s="11">
        <v>45.12</v>
      </c>
      <c r="Z28" s="11">
        <v>54.86</v>
      </c>
      <c r="AA28" s="11">
        <v>63.09</v>
      </c>
      <c r="AB28" s="11">
        <v>58.53</v>
      </c>
      <c r="AC28" s="11">
        <v>66.400000000000006</v>
      </c>
      <c r="AD28" s="11">
        <v>71.63</v>
      </c>
      <c r="AE28" s="11">
        <v>74.849999999999994</v>
      </c>
      <c r="AF28" s="11">
        <v>69.86</v>
      </c>
      <c r="AG28" s="11">
        <v>62.54</v>
      </c>
      <c r="AH28" s="11">
        <v>62.87</v>
      </c>
      <c r="AI28" s="11">
        <v>75.17</v>
      </c>
      <c r="AJ28" s="11">
        <v>65.930000000000007</v>
      </c>
      <c r="AK28" s="12">
        <v>49.97</v>
      </c>
      <c r="AL28" s="12">
        <v>50.04</v>
      </c>
      <c r="AM28" s="13">
        <v>62.28</v>
      </c>
      <c r="AN28" s="13">
        <v>69.56</v>
      </c>
      <c r="AO28" s="13">
        <v>65.09</v>
      </c>
      <c r="AP28" s="13">
        <v>74.98</v>
      </c>
      <c r="AQ28" s="13">
        <v>77.52</v>
      </c>
      <c r="AR28" s="13">
        <v>80.900000000000006</v>
      </c>
      <c r="AS28" s="13">
        <v>73.05</v>
      </c>
      <c r="AT28" s="13">
        <v>66.180000000000007</v>
      </c>
      <c r="AU28" s="13">
        <v>71.27</v>
      </c>
      <c r="AV28" s="13">
        <v>83.72</v>
      </c>
      <c r="AW28" s="13">
        <v>72.45</v>
      </c>
      <c r="AX28" s="13">
        <v>53.77</v>
      </c>
      <c r="AY28" s="13">
        <v>53.72</v>
      </c>
      <c r="AZ28" s="13">
        <v>65.8</v>
      </c>
      <c r="BA28" s="13">
        <v>74.36</v>
      </c>
      <c r="BB28" s="13">
        <v>70.64</v>
      </c>
      <c r="BC28" s="13">
        <v>80.099999999999994</v>
      </c>
      <c r="BD28" s="13">
        <v>82.46</v>
      </c>
      <c r="BE28" s="13">
        <v>81.97</v>
      </c>
      <c r="BF28" s="13">
        <v>75.95</v>
      </c>
      <c r="BG28" s="13">
        <v>74.81</v>
      </c>
      <c r="BH28" s="13">
        <v>73.569999999999993</v>
      </c>
      <c r="BI28" s="13">
        <v>82.33</v>
      </c>
      <c r="BJ28" s="13">
        <v>77.209999999999994</v>
      </c>
      <c r="BK28" s="13">
        <v>57.75</v>
      </c>
      <c r="BL28" s="13">
        <v>64.349999999999994</v>
      </c>
      <c r="BM28" s="13">
        <v>75.19</v>
      </c>
      <c r="BN28" s="13">
        <v>77.06</v>
      </c>
      <c r="BO28" s="13">
        <v>75.23</v>
      </c>
      <c r="BP28" s="13">
        <v>80.7</v>
      </c>
      <c r="BQ28" s="13">
        <v>82.02</v>
      </c>
      <c r="BR28" s="13">
        <v>82.08</v>
      </c>
      <c r="BS28" s="13">
        <v>80.89</v>
      </c>
      <c r="BT28" s="13">
        <v>75.63</v>
      </c>
      <c r="BU28" s="13">
        <v>78.319999999999993</v>
      </c>
      <c r="BV28" s="13">
        <v>86.14</v>
      </c>
      <c r="BW28" s="13">
        <v>79.23</v>
      </c>
      <c r="BX28" s="13">
        <v>63.47</v>
      </c>
      <c r="BY28" s="13">
        <v>64.739999999999995</v>
      </c>
      <c r="BZ28" s="13">
        <v>75.23</v>
      </c>
      <c r="CA28" s="13">
        <v>76.42</v>
      </c>
      <c r="CB28" s="13">
        <v>77.069999999999993</v>
      </c>
      <c r="CC28" s="13">
        <v>78.73</v>
      </c>
      <c r="CD28" s="13">
        <v>79.44</v>
      </c>
      <c r="CE28" s="13">
        <v>83.93</v>
      </c>
      <c r="CF28" s="13">
        <v>78.78</v>
      </c>
      <c r="CG28" s="13">
        <v>73.2</v>
      </c>
      <c r="CH28" s="13">
        <v>78.790000000000006</v>
      </c>
      <c r="CI28" s="13">
        <v>86.07</v>
      </c>
      <c r="CJ28" s="13">
        <v>78.02</v>
      </c>
      <c r="CK28" s="13">
        <v>63.72</v>
      </c>
      <c r="CL28" s="13">
        <v>64.650000000000006</v>
      </c>
      <c r="CM28" s="13">
        <v>76.03</v>
      </c>
      <c r="CN28" s="13">
        <v>80.23</v>
      </c>
      <c r="CO28" s="13">
        <v>76.8</v>
      </c>
      <c r="CP28" s="13">
        <v>82.98</v>
      </c>
      <c r="CQ28" s="13">
        <v>83.15</v>
      </c>
      <c r="CR28" s="13">
        <v>82.85</v>
      </c>
      <c r="CS28" s="13">
        <v>81.650000000000006</v>
      </c>
      <c r="CT28" s="13">
        <v>79.010000000000005</v>
      </c>
      <c r="CU28" s="13">
        <v>82.3</v>
      </c>
      <c r="CV28" s="13">
        <v>87.04</v>
      </c>
      <c r="CW28" s="13">
        <v>76.34</v>
      </c>
      <c r="CX28" s="13">
        <v>59.8</v>
      </c>
      <c r="CY28" s="13">
        <v>58.71</v>
      </c>
      <c r="CZ28" s="13">
        <v>72.63</v>
      </c>
      <c r="DA28" s="13">
        <v>74.790000000000006</v>
      </c>
      <c r="DB28" s="13">
        <v>76.77</v>
      </c>
      <c r="DC28" s="13">
        <v>79.64</v>
      </c>
      <c r="DD28" s="13">
        <v>81.209999999999994</v>
      </c>
      <c r="DE28" s="13">
        <v>82.27</v>
      </c>
      <c r="DF28" s="13">
        <v>81.08</v>
      </c>
      <c r="DG28" s="13">
        <v>73.56</v>
      </c>
      <c r="DH28" s="13">
        <v>77.77</v>
      </c>
      <c r="DI28" s="13">
        <v>85.79</v>
      </c>
      <c r="DJ28" s="13">
        <v>76.02</v>
      </c>
      <c r="DK28" s="13">
        <v>58.92</v>
      </c>
      <c r="DL28" s="13">
        <v>58.86</v>
      </c>
      <c r="DM28" s="13">
        <v>69.39</v>
      </c>
      <c r="DN28" s="13">
        <v>71.14</v>
      </c>
      <c r="DO28" s="13">
        <v>74.64</v>
      </c>
      <c r="DP28" s="13">
        <v>78.209999999999994</v>
      </c>
      <c r="DQ28" s="13">
        <v>81.37</v>
      </c>
      <c r="DR28" s="13">
        <v>80.19</v>
      </c>
      <c r="DS28" s="13">
        <v>73.790000000000006</v>
      </c>
      <c r="DT28" s="13">
        <v>70.47</v>
      </c>
      <c r="DU28" s="13">
        <v>73.790000000000006</v>
      </c>
      <c r="DV28" s="13">
        <v>78.680000000000007</v>
      </c>
      <c r="DW28" s="13">
        <v>71.14</v>
      </c>
      <c r="DX28" s="13">
        <v>58.84</v>
      </c>
      <c r="DY28" s="13">
        <v>60.47</v>
      </c>
      <c r="DZ28" s="13">
        <v>71.739999999999995</v>
      </c>
      <c r="EA28" s="13">
        <v>74.11</v>
      </c>
      <c r="EB28" s="13">
        <v>72.73</v>
      </c>
      <c r="EC28" s="13">
        <v>75.7</v>
      </c>
      <c r="ED28" s="13">
        <v>77.22</v>
      </c>
      <c r="EE28" s="13">
        <v>43.58</v>
      </c>
      <c r="EF28" s="13">
        <v>0.36</v>
      </c>
      <c r="EG28" s="13">
        <v>0.04</v>
      </c>
      <c r="EH28" s="13">
        <v>5</v>
      </c>
      <c r="EI28" s="13">
        <v>19.13</v>
      </c>
      <c r="EJ28" s="13">
        <v>24.02</v>
      </c>
      <c r="EK28" s="13">
        <v>28.47</v>
      </c>
      <c r="EL28" s="13">
        <v>33.43</v>
      </c>
      <c r="EM28" s="13">
        <v>42.01</v>
      </c>
      <c r="EN28" s="13">
        <v>47.3</v>
      </c>
      <c r="EO28" s="13">
        <v>33.020000000000003</v>
      </c>
      <c r="EP28" s="13">
        <v>41.03</v>
      </c>
      <c r="EQ28" s="13">
        <v>39.19</v>
      </c>
      <c r="ER28" s="13">
        <v>51.05</v>
      </c>
      <c r="ES28" s="13">
        <v>53.47</v>
      </c>
      <c r="ET28" s="13">
        <v>57.98</v>
      </c>
      <c r="EU28" s="13">
        <v>66.63</v>
      </c>
      <c r="EV28" s="13">
        <v>68.95</v>
      </c>
      <c r="EW28" s="13">
        <v>58.91</v>
      </c>
      <c r="EX28" s="14">
        <v>48.06</v>
      </c>
      <c r="EY28" s="14">
        <v>52.82</v>
      </c>
      <c r="EZ28" s="14">
        <v>71.7</v>
      </c>
      <c r="FA28" s="14">
        <v>75.66</v>
      </c>
      <c r="FB28" s="14">
        <v>57.12</v>
      </c>
      <c r="FC28" s="14">
        <v>67.989999999999995</v>
      </c>
      <c r="FD28" s="14">
        <v>71.67</v>
      </c>
      <c r="FE28" s="14">
        <v>81.31</v>
      </c>
      <c r="FF28" s="14">
        <v>77.790000000000006</v>
      </c>
      <c r="FG28" s="14">
        <v>77.010000000000005</v>
      </c>
      <c r="FH28" s="14">
        <v>79.28</v>
      </c>
      <c r="FI28" s="14">
        <v>84.26</v>
      </c>
      <c r="FJ28" s="14">
        <v>77.5</v>
      </c>
      <c r="FK28" s="14">
        <v>68.709999999999994</v>
      </c>
      <c r="FL28" s="14">
        <v>70.150000000000006</v>
      </c>
      <c r="FM28" s="14">
        <v>77.59</v>
      </c>
      <c r="FN28" s="14">
        <v>78.08</v>
      </c>
      <c r="FO28" s="14">
        <v>75.95</v>
      </c>
      <c r="FP28" s="14">
        <v>79.260000000000005</v>
      </c>
      <c r="FQ28" s="14">
        <v>82.14</v>
      </c>
      <c r="FR28" s="14">
        <v>80.19</v>
      </c>
      <c r="FS28" s="14">
        <v>76.739999999999995</v>
      </c>
      <c r="FT28" s="14">
        <v>69.040000000000006</v>
      </c>
      <c r="FU28" s="14">
        <v>77.47</v>
      </c>
      <c r="FV28" s="18">
        <v>75.39</v>
      </c>
      <c r="FW28" s="18">
        <v>73.680000000000007</v>
      </c>
      <c r="FX28" s="18">
        <v>65.47</v>
      </c>
      <c r="FY28" s="14">
        <v>70.87</v>
      </c>
      <c r="FZ28" s="14">
        <v>78.599999999999994</v>
      </c>
      <c r="GA28" s="14">
        <v>82.85</v>
      </c>
      <c r="GB28" s="14">
        <v>75.61</v>
      </c>
      <c r="GC28" s="14">
        <v>80.59</v>
      </c>
      <c r="GD28" s="14">
        <v>82.82</v>
      </c>
      <c r="GE28" s="14">
        <v>82.07</v>
      </c>
      <c r="GF28" s="14">
        <v>75.599999999999994</v>
      </c>
      <c r="GG28" s="14">
        <v>70.06</v>
      </c>
      <c r="GH28" s="14">
        <v>74.87</v>
      </c>
      <c r="GI28" s="14">
        <v>74.180000000000007</v>
      </c>
      <c r="GJ28" s="14">
        <v>70.239999999999995</v>
      </c>
      <c r="GK28" s="14">
        <v>62.37</v>
      </c>
      <c r="GL28" s="14">
        <v>63.69</v>
      </c>
      <c r="GM28" s="14">
        <v>72.569999999999993</v>
      </c>
      <c r="GN28" s="14" t="s">
        <v>16</v>
      </c>
      <c r="GO28" s="14">
        <v>73.55</v>
      </c>
    </row>
    <row r="29" spans="1:197" x14ac:dyDescent="0.4">
      <c r="A29" s="21" t="s">
        <v>28</v>
      </c>
      <c r="B29" s="21" t="s">
        <v>15</v>
      </c>
      <c r="C29" s="11">
        <v>35.119999999999997</v>
      </c>
      <c r="D29" s="11">
        <v>34.47</v>
      </c>
      <c r="E29" s="11">
        <v>42.56</v>
      </c>
      <c r="F29" s="11">
        <v>43.03</v>
      </c>
      <c r="G29" s="11">
        <v>35.659999999999997</v>
      </c>
      <c r="H29" s="11">
        <v>35.97</v>
      </c>
      <c r="I29" s="11">
        <v>49.1</v>
      </c>
      <c r="J29" s="11">
        <v>39.79</v>
      </c>
      <c r="K29" s="11">
        <v>28.75</v>
      </c>
      <c r="L29" s="11">
        <v>34.65</v>
      </c>
      <c r="M29" s="11">
        <v>40.96</v>
      </c>
      <c r="N29" s="11">
        <v>43.96</v>
      </c>
      <c r="O29" s="11">
        <v>38.67</v>
      </c>
      <c r="P29" s="11">
        <v>35.92</v>
      </c>
      <c r="Q29" s="11">
        <v>36.200000000000003</v>
      </c>
      <c r="R29" s="11">
        <v>40.74</v>
      </c>
      <c r="S29" s="11">
        <v>49.09</v>
      </c>
      <c r="T29" s="11">
        <v>35.06</v>
      </c>
      <c r="U29" s="11">
        <v>36.39</v>
      </c>
      <c r="V29" s="11">
        <v>52.5</v>
      </c>
      <c r="W29" s="11">
        <v>40.75</v>
      </c>
      <c r="X29" s="11">
        <v>33.9</v>
      </c>
      <c r="Y29" s="11">
        <v>37.39</v>
      </c>
      <c r="Z29" s="11">
        <v>39.26</v>
      </c>
      <c r="AA29" s="11">
        <v>44.1</v>
      </c>
      <c r="AB29" s="11">
        <v>40.11</v>
      </c>
      <c r="AC29" s="11">
        <v>33.61</v>
      </c>
      <c r="AD29" s="11">
        <v>36.54</v>
      </c>
      <c r="AE29" s="11">
        <v>42.13</v>
      </c>
      <c r="AF29" s="11">
        <v>46.65</v>
      </c>
      <c r="AG29" s="11">
        <v>36.65</v>
      </c>
      <c r="AH29" s="11">
        <v>33.880000000000003</v>
      </c>
      <c r="AI29" s="11">
        <v>54.12</v>
      </c>
      <c r="AJ29" s="11">
        <v>42.3</v>
      </c>
      <c r="AK29" s="12">
        <v>36.6</v>
      </c>
      <c r="AL29" s="12">
        <v>36.71</v>
      </c>
      <c r="AM29" s="13">
        <v>38.67</v>
      </c>
      <c r="AN29" s="13">
        <v>39.770000000000003</v>
      </c>
      <c r="AO29" s="13">
        <v>39.799999999999997</v>
      </c>
      <c r="AP29" s="13">
        <v>32.44</v>
      </c>
      <c r="AQ29" s="13">
        <v>32.54</v>
      </c>
      <c r="AR29" s="13">
        <v>42.59</v>
      </c>
      <c r="AS29" s="13">
        <v>31.8</v>
      </c>
      <c r="AT29" s="13">
        <v>34.03</v>
      </c>
      <c r="AU29" s="13">
        <v>30.16</v>
      </c>
      <c r="AV29" s="13">
        <v>49.43</v>
      </c>
      <c r="AW29" s="13">
        <v>37.94</v>
      </c>
      <c r="AX29" s="13">
        <v>29.74</v>
      </c>
      <c r="AY29" s="13">
        <v>30.81</v>
      </c>
      <c r="AZ29" s="13">
        <v>34.25</v>
      </c>
      <c r="BA29" s="13">
        <v>43.28</v>
      </c>
      <c r="BB29" s="13">
        <v>35.75</v>
      </c>
      <c r="BC29" s="13">
        <v>33.130000000000003</v>
      </c>
      <c r="BD29" s="13">
        <v>41.59</v>
      </c>
      <c r="BE29" s="13">
        <v>30.52</v>
      </c>
      <c r="BF29" s="13">
        <v>42.69</v>
      </c>
      <c r="BG29" s="13">
        <v>29.71</v>
      </c>
      <c r="BH29" s="13">
        <v>32.46</v>
      </c>
      <c r="BI29" s="13">
        <v>49.54</v>
      </c>
      <c r="BJ29" s="13">
        <v>41.71</v>
      </c>
      <c r="BK29" s="13">
        <v>33.479999999999997</v>
      </c>
      <c r="BL29" s="13">
        <v>32.69</v>
      </c>
      <c r="BM29" s="13">
        <v>34.04</v>
      </c>
      <c r="BN29" s="13">
        <v>44.78</v>
      </c>
      <c r="BO29" s="13">
        <v>37.200000000000003</v>
      </c>
      <c r="BP29" s="13">
        <v>33.229999999999997</v>
      </c>
      <c r="BQ29" s="13">
        <v>48.99</v>
      </c>
      <c r="BR29" s="13">
        <v>48.99</v>
      </c>
      <c r="BS29" s="13" t="s">
        <v>16</v>
      </c>
      <c r="BT29" s="13" t="s">
        <v>16</v>
      </c>
      <c r="BU29" s="13" t="s">
        <v>16</v>
      </c>
      <c r="BV29" s="13" t="s">
        <v>16</v>
      </c>
      <c r="BW29" s="13" t="s">
        <v>16</v>
      </c>
      <c r="BX29" s="13" t="s">
        <v>16</v>
      </c>
      <c r="BY29" s="13" t="s">
        <v>16</v>
      </c>
      <c r="BZ29" s="13" t="s">
        <v>16</v>
      </c>
      <c r="CA29" s="13" t="s">
        <v>16</v>
      </c>
      <c r="CB29" s="13">
        <v>33.229999999999997</v>
      </c>
      <c r="CC29" s="13" t="s">
        <v>16</v>
      </c>
      <c r="CD29" s="13" t="s">
        <v>16</v>
      </c>
      <c r="CE29" s="13" t="s">
        <v>16</v>
      </c>
      <c r="CF29" s="13" t="s">
        <v>16</v>
      </c>
      <c r="CG29" s="13" t="s">
        <v>16</v>
      </c>
      <c r="CH29" s="13" t="s">
        <v>16</v>
      </c>
      <c r="CI29" s="13" t="s">
        <v>16</v>
      </c>
      <c r="CJ29" s="13" t="s">
        <v>16</v>
      </c>
      <c r="CK29" s="13" t="s">
        <v>16</v>
      </c>
      <c r="CL29" s="13" t="s">
        <v>16</v>
      </c>
      <c r="CM29" s="13" t="s">
        <v>16</v>
      </c>
      <c r="CN29" s="13" t="s">
        <v>16</v>
      </c>
      <c r="CO29" s="13" t="s">
        <v>16</v>
      </c>
      <c r="CP29" s="13">
        <v>42.09</v>
      </c>
      <c r="CQ29" s="13">
        <v>46.62</v>
      </c>
      <c r="CR29" s="13">
        <v>49.35</v>
      </c>
      <c r="CS29" s="13">
        <v>47.57</v>
      </c>
      <c r="CT29" s="13">
        <v>54.28</v>
      </c>
      <c r="CU29" s="13">
        <v>43.31</v>
      </c>
      <c r="CV29" s="13">
        <v>58.17</v>
      </c>
      <c r="CW29" s="13">
        <v>48.5</v>
      </c>
      <c r="CX29" s="13">
        <v>34.369999999999997</v>
      </c>
      <c r="CY29" s="13">
        <v>41.02</v>
      </c>
      <c r="CZ29" s="13">
        <v>44.67</v>
      </c>
      <c r="DA29" s="13">
        <v>42.92</v>
      </c>
      <c r="DB29" s="13">
        <v>46.07</v>
      </c>
      <c r="DC29" s="13">
        <v>42.43</v>
      </c>
      <c r="DD29" s="13">
        <v>44.98</v>
      </c>
      <c r="DE29" s="13">
        <v>46.68</v>
      </c>
      <c r="DF29" s="13">
        <v>51.46</v>
      </c>
      <c r="DG29" s="13">
        <v>47.07</v>
      </c>
      <c r="DH29" s="13">
        <v>45.9</v>
      </c>
      <c r="DI29" s="13">
        <v>59.48</v>
      </c>
      <c r="DJ29" s="13">
        <v>49</v>
      </c>
      <c r="DK29" s="13">
        <v>38.979999999999997</v>
      </c>
      <c r="DL29" s="13">
        <v>45.06</v>
      </c>
      <c r="DM29" s="13">
        <v>45.77</v>
      </c>
      <c r="DN29" s="13">
        <v>55.12</v>
      </c>
      <c r="DO29" s="13">
        <v>47.66</v>
      </c>
      <c r="DP29" s="13">
        <v>39.520000000000003</v>
      </c>
      <c r="DQ29" s="13">
        <v>38.5</v>
      </c>
      <c r="DR29" s="13">
        <v>32.18</v>
      </c>
      <c r="DS29" s="13">
        <v>1.06</v>
      </c>
      <c r="DT29" s="13">
        <v>0.64</v>
      </c>
      <c r="DU29" s="13">
        <v>4.55</v>
      </c>
      <c r="DV29" s="13">
        <v>7.39</v>
      </c>
      <c r="DW29" s="13">
        <v>8.2799999999999994</v>
      </c>
      <c r="DX29" s="13">
        <v>10.91</v>
      </c>
      <c r="DY29" s="13">
        <v>15.42</v>
      </c>
      <c r="DZ29" s="13">
        <v>19.36</v>
      </c>
      <c r="EA29" s="13">
        <v>29.39</v>
      </c>
      <c r="EB29" s="13">
        <v>17.27</v>
      </c>
      <c r="EC29" s="13">
        <v>23.41</v>
      </c>
      <c r="ED29" s="13">
        <v>27.44</v>
      </c>
      <c r="EE29" s="13">
        <v>37.29</v>
      </c>
      <c r="EF29" s="13">
        <v>33.590000000000003</v>
      </c>
      <c r="EG29" s="13">
        <v>30.26</v>
      </c>
      <c r="EH29" s="13">
        <v>33.090000000000003</v>
      </c>
      <c r="EI29" s="13">
        <v>31.91</v>
      </c>
      <c r="EJ29" s="13">
        <v>25.82</v>
      </c>
      <c r="EK29" s="13">
        <v>19.5</v>
      </c>
      <c r="EL29" s="13">
        <v>18.12</v>
      </c>
      <c r="EM29" s="13">
        <v>20.54</v>
      </c>
      <c r="EN29" s="13">
        <v>25.47</v>
      </c>
      <c r="EO29" s="13">
        <v>27.2</v>
      </c>
      <c r="EP29" s="13" t="s">
        <v>16</v>
      </c>
      <c r="EQ29" s="13" t="s">
        <v>16</v>
      </c>
      <c r="ER29" s="13" t="s">
        <v>16</v>
      </c>
      <c r="ES29" s="13" t="s">
        <v>16</v>
      </c>
      <c r="ET29" s="13" t="s">
        <v>16</v>
      </c>
      <c r="EU29" s="13" t="s">
        <v>16</v>
      </c>
      <c r="EV29" s="13" t="s">
        <v>16</v>
      </c>
      <c r="EW29" s="13" t="s">
        <v>16</v>
      </c>
      <c r="EX29" s="14" t="s">
        <v>16</v>
      </c>
      <c r="EY29" s="14" t="s">
        <v>16</v>
      </c>
      <c r="EZ29" s="14" t="s">
        <v>16</v>
      </c>
      <c r="FA29" s="14" t="s">
        <v>16</v>
      </c>
      <c r="FB29" s="14" t="s">
        <v>16</v>
      </c>
      <c r="FC29" s="14" t="s">
        <v>16</v>
      </c>
      <c r="FD29" s="14" t="s">
        <v>16</v>
      </c>
      <c r="FE29" s="14" t="s">
        <v>16</v>
      </c>
      <c r="FF29" s="14" t="s">
        <v>16</v>
      </c>
      <c r="FG29" s="14" t="s">
        <v>16</v>
      </c>
      <c r="FH29" s="14" t="s">
        <v>16</v>
      </c>
      <c r="FI29" s="14" t="s">
        <v>16</v>
      </c>
      <c r="FJ29" s="14" t="s">
        <v>16</v>
      </c>
      <c r="FK29" s="14" t="s">
        <v>16</v>
      </c>
      <c r="FL29" s="14" t="s">
        <v>16</v>
      </c>
      <c r="FM29" s="14" t="s">
        <v>16</v>
      </c>
      <c r="FN29" s="14" t="s">
        <v>16</v>
      </c>
      <c r="FO29" s="14" t="s">
        <v>16</v>
      </c>
      <c r="FP29" s="14" t="s">
        <v>16</v>
      </c>
      <c r="FQ29" s="14" t="s">
        <v>16</v>
      </c>
      <c r="FR29" s="14" t="s">
        <v>16</v>
      </c>
      <c r="FS29" s="14" t="s">
        <v>16</v>
      </c>
      <c r="FT29" s="14" t="s">
        <v>16</v>
      </c>
      <c r="FU29" s="14" t="s">
        <v>16</v>
      </c>
      <c r="FV29" s="14" t="s">
        <v>16</v>
      </c>
      <c r="FW29" s="14" t="s">
        <v>16</v>
      </c>
      <c r="FX29" s="14" t="s">
        <v>16</v>
      </c>
      <c r="FY29" s="14" t="s">
        <v>16</v>
      </c>
      <c r="FZ29" s="14" t="s">
        <v>16</v>
      </c>
      <c r="GA29" s="14" t="s">
        <v>16</v>
      </c>
      <c r="GB29" s="14" t="s">
        <v>16</v>
      </c>
      <c r="GC29" s="14" t="s">
        <v>16</v>
      </c>
      <c r="GD29" s="14" t="s">
        <v>16</v>
      </c>
      <c r="GE29" s="14" t="s">
        <v>16</v>
      </c>
      <c r="GF29" s="14" t="s">
        <v>16</v>
      </c>
      <c r="GG29" s="14" t="s">
        <v>16</v>
      </c>
      <c r="GH29" s="14" t="s">
        <v>16</v>
      </c>
      <c r="GI29" s="14" t="s">
        <v>16</v>
      </c>
      <c r="GJ29" s="14" t="s">
        <v>16</v>
      </c>
      <c r="GK29" s="14" t="s">
        <v>16</v>
      </c>
      <c r="GL29" s="14" t="s">
        <v>16</v>
      </c>
      <c r="GM29" s="14" t="s">
        <v>16</v>
      </c>
      <c r="GN29" s="14" t="s">
        <v>16</v>
      </c>
      <c r="GO29" s="14" t="s">
        <v>16</v>
      </c>
    </row>
    <row r="30" spans="1:197" x14ac:dyDescent="0.4">
      <c r="A30" s="21" t="s">
        <v>28</v>
      </c>
      <c r="B30" s="21" t="s">
        <v>17</v>
      </c>
      <c r="C30" s="11">
        <v>46.45</v>
      </c>
      <c r="D30" s="11">
        <v>66.78</v>
      </c>
      <c r="E30" s="11">
        <v>64.040000000000006</v>
      </c>
      <c r="F30" s="11">
        <v>51.11</v>
      </c>
      <c r="G30" s="11">
        <v>40.520000000000003</v>
      </c>
      <c r="H30" s="11">
        <v>45.27</v>
      </c>
      <c r="I30" s="11">
        <v>50.59</v>
      </c>
      <c r="J30" s="11">
        <v>37.770000000000003</v>
      </c>
      <c r="K30" s="11">
        <v>18.850000000000001</v>
      </c>
      <c r="L30" s="11">
        <v>23.92</v>
      </c>
      <c r="M30" s="11">
        <v>40.86</v>
      </c>
      <c r="N30" s="11">
        <v>48.45</v>
      </c>
      <c r="O30" s="11">
        <v>44.55</v>
      </c>
      <c r="P30" s="11">
        <v>48.32</v>
      </c>
      <c r="Q30" s="11">
        <v>63.4</v>
      </c>
      <c r="R30" s="11">
        <v>65.89</v>
      </c>
      <c r="S30" s="11">
        <v>52.75</v>
      </c>
      <c r="T30" s="11">
        <v>38.799999999999997</v>
      </c>
      <c r="U30" s="11">
        <v>43.84</v>
      </c>
      <c r="V30" s="11">
        <v>48.71</v>
      </c>
      <c r="W30" s="11">
        <v>38.26</v>
      </c>
      <c r="X30" s="11">
        <v>21.07</v>
      </c>
      <c r="Y30" s="11">
        <v>22.62</v>
      </c>
      <c r="Z30" s="11">
        <v>44.4</v>
      </c>
      <c r="AA30" s="11">
        <v>49.8</v>
      </c>
      <c r="AB30" s="11">
        <v>44.82</v>
      </c>
      <c r="AC30" s="11">
        <v>52.61</v>
      </c>
      <c r="AD30" s="11">
        <v>68.66</v>
      </c>
      <c r="AE30" s="11">
        <v>69.459999999999994</v>
      </c>
      <c r="AF30" s="11">
        <v>58</v>
      </c>
      <c r="AG30" s="11">
        <v>41.57</v>
      </c>
      <c r="AH30" s="11">
        <v>47.89</v>
      </c>
      <c r="AI30" s="11">
        <v>53.33</v>
      </c>
      <c r="AJ30" s="11">
        <v>36.9</v>
      </c>
      <c r="AK30" s="12">
        <v>26.04</v>
      </c>
      <c r="AL30" s="12">
        <v>23.12</v>
      </c>
      <c r="AM30" s="13">
        <v>43.79</v>
      </c>
      <c r="AN30" s="13">
        <v>49.54</v>
      </c>
      <c r="AO30" s="13">
        <v>47.58</v>
      </c>
      <c r="AP30" s="13">
        <v>49.35</v>
      </c>
      <c r="AQ30" s="13">
        <v>60.05</v>
      </c>
      <c r="AR30" s="13">
        <v>65.58</v>
      </c>
      <c r="AS30" s="13">
        <v>49.26</v>
      </c>
      <c r="AT30" s="13">
        <v>39.35</v>
      </c>
      <c r="AU30" s="13">
        <v>43.06</v>
      </c>
      <c r="AV30" s="13">
        <v>57.04</v>
      </c>
      <c r="AW30" s="13">
        <v>37.43</v>
      </c>
      <c r="AX30" s="13">
        <v>27.93</v>
      </c>
      <c r="AY30" s="13">
        <v>27.74</v>
      </c>
      <c r="AZ30" s="13">
        <v>43.69</v>
      </c>
      <c r="BA30" s="13">
        <v>56.9</v>
      </c>
      <c r="BB30" s="13">
        <v>46.45</v>
      </c>
      <c r="BC30" s="13">
        <v>59.48</v>
      </c>
      <c r="BD30" s="13">
        <v>69.7</v>
      </c>
      <c r="BE30" s="13">
        <v>68.599999999999994</v>
      </c>
      <c r="BF30" s="13">
        <v>56.72</v>
      </c>
      <c r="BG30" s="13">
        <v>45.98</v>
      </c>
      <c r="BH30" s="13">
        <v>52.65</v>
      </c>
      <c r="BI30" s="13">
        <v>59.38</v>
      </c>
      <c r="BJ30" s="13">
        <v>44.86</v>
      </c>
      <c r="BK30" s="13">
        <v>27.54</v>
      </c>
      <c r="BL30" s="13">
        <v>30.17</v>
      </c>
      <c r="BM30" s="13">
        <v>49.67</v>
      </c>
      <c r="BN30" s="13">
        <v>59.58</v>
      </c>
      <c r="BO30" s="13">
        <v>52.03</v>
      </c>
      <c r="BP30" s="13">
        <v>63.18</v>
      </c>
      <c r="BQ30" s="13">
        <v>70.89</v>
      </c>
      <c r="BR30" s="13">
        <v>70.17</v>
      </c>
      <c r="BS30" s="13">
        <v>61.23</v>
      </c>
      <c r="BT30" s="13">
        <v>51.37</v>
      </c>
      <c r="BU30" s="13">
        <v>56.23</v>
      </c>
      <c r="BV30" s="13">
        <v>64.930000000000007</v>
      </c>
      <c r="BW30" s="13">
        <v>50.45</v>
      </c>
      <c r="BX30" s="13">
        <v>36.229999999999997</v>
      </c>
      <c r="BY30" s="13">
        <v>41</v>
      </c>
      <c r="BZ30" s="13">
        <v>53.56</v>
      </c>
      <c r="CA30" s="13">
        <v>61.77</v>
      </c>
      <c r="CB30" s="13">
        <v>56.75</v>
      </c>
      <c r="CC30" s="13">
        <v>62.43</v>
      </c>
      <c r="CD30" s="13">
        <v>71.290000000000006</v>
      </c>
      <c r="CE30" s="13">
        <v>70.900000000000006</v>
      </c>
      <c r="CF30" s="13">
        <v>56.04</v>
      </c>
      <c r="CG30" s="13">
        <v>52.46</v>
      </c>
      <c r="CH30" s="13">
        <v>56.05</v>
      </c>
      <c r="CI30" s="13">
        <v>68.239999999999995</v>
      </c>
      <c r="CJ30" s="13">
        <v>54.59</v>
      </c>
      <c r="CK30" s="13">
        <v>44.09</v>
      </c>
      <c r="CL30" s="13">
        <v>42.07</v>
      </c>
      <c r="CM30" s="13">
        <v>57.35</v>
      </c>
      <c r="CN30" s="13">
        <v>62.47</v>
      </c>
      <c r="CO30" s="13">
        <v>58.16</v>
      </c>
      <c r="CP30" s="13">
        <v>64.56</v>
      </c>
      <c r="CQ30" s="13">
        <v>77.290000000000006</v>
      </c>
      <c r="CR30" s="13">
        <v>74.53</v>
      </c>
      <c r="CS30" s="13">
        <v>65.099999999999994</v>
      </c>
      <c r="CT30" s="13">
        <v>53.6</v>
      </c>
      <c r="CU30" s="13">
        <v>59.08</v>
      </c>
      <c r="CV30" s="13">
        <v>68.62</v>
      </c>
      <c r="CW30" s="13">
        <v>56.5</v>
      </c>
      <c r="CX30" s="13">
        <v>39.94</v>
      </c>
      <c r="CY30" s="13">
        <v>40.26</v>
      </c>
      <c r="CZ30" s="13">
        <v>59.61</v>
      </c>
      <c r="DA30" s="13">
        <v>64.66</v>
      </c>
      <c r="DB30" s="13">
        <v>60.31</v>
      </c>
      <c r="DC30" s="13">
        <v>64.55</v>
      </c>
      <c r="DD30" s="13">
        <v>73.06</v>
      </c>
      <c r="DE30" s="13">
        <v>73</v>
      </c>
      <c r="DF30" s="13">
        <v>55.68</v>
      </c>
      <c r="DG30" s="13">
        <v>51.35</v>
      </c>
      <c r="DH30" s="13">
        <v>43.5</v>
      </c>
      <c r="DI30" s="13">
        <v>66.989999999999995</v>
      </c>
      <c r="DJ30" s="13">
        <v>55.78</v>
      </c>
      <c r="DK30" s="13">
        <v>38.24</v>
      </c>
      <c r="DL30" s="13">
        <v>42.05</v>
      </c>
      <c r="DM30" s="13">
        <v>58.94</v>
      </c>
      <c r="DN30" s="13">
        <v>62.26</v>
      </c>
      <c r="DO30" s="13">
        <v>57.12</v>
      </c>
      <c r="DP30" s="13">
        <v>59.8</v>
      </c>
      <c r="DQ30" s="13">
        <v>68.52</v>
      </c>
      <c r="DR30" s="13">
        <v>71.53</v>
      </c>
      <c r="DS30" s="13">
        <v>54.34</v>
      </c>
      <c r="DT30" s="13">
        <v>47.75</v>
      </c>
      <c r="DU30" s="13">
        <v>50.68</v>
      </c>
      <c r="DV30" s="13">
        <v>59.73</v>
      </c>
      <c r="DW30" s="13">
        <v>48.95</v>
      </c>
      <c r="DX30" s="13">
        <v>36.909999999999997</v>
      </c>
      <c r="DY30" s="13">
        <v>40.270000000000003</v>
      </c>
      <c r="DZ30" s="13">
        <v>53.75</v>
      </c>
      <c r="EA30" s="13">
        <v>59.51</v>
      </c>
      <c r="EB30" s="13">
        <v>54.31</v>
      </c>
      <c r="EC30" s="13">
        <v>64.06</v>
      </c>
      <c r="ED30" s="13">
        <v>71.319999999999993</v>
      </c>
      <c r="EE30" s="13">
        <v>49.83</v>
      </c>
      <c r="EF30" s="13">
        <v>0.5</v>
      </c>
      <c r="EG30" s="13">
        <v>0.35</v>
      </c>
      <c r="EH30" s="13">
        <v>1.9</v>
      </c>
      <c r="EI30" s="13">
        <v>9.41</v>
      </c>
      <c r="EJ30" s="13">
        <v>10.199999999999999</v>
      </c>
      <c r="EK30" s="13">
        <v>13.29</v>
      </c>
      <c r="EL30" s="13">
        <v>18.579999999999998</v>
      </c>
      <c r="EM30" s="13">
        <v>30.91</v>
      </c>
      <c r="EN30" s="13">
        <v>32.21</v>
      </c>
      <c r="EO30" s="13">
        <v>25.21</v>
      </c>
      <c r="EP30" s="13">
        <v>24.31</v>
      </c>
      <c r="EQ30" s="13">
        <v>25.28</v>
      </c>
      <c r="ER30" s="13">
        <v>36.5</v>
      </c>
      <c r="ES30" s="13">
        <v>38.450000000000003</v>
      </c>
      <c r="ET30" s="13">
        <v>41.68</v>
      </c>
      <c r="EU30" s="13">
        <v>44.15</v>
      </c>
      <c r="EV30" s="13">
        <v>49.97</v>
      </c>
      <c r="EW30" s="13">
        <v>39.25</v>
      </c>
      <c r="EX30" s="14">
        <v>34.97</v>
      </c>
      <c r="EY30" s="14">
        <v>38.36</v>
      </c>
      <c r="EZ30" s="14">
        <v>55.22</v>
      </c>
      <c r="FA30" s="14">
        <v>58.45</v>
      </c>
      <c r="FB30" s="14">
        <v>40.549999999999997</v>
      </c>
      <c r="FC30" s="14">
        <v>50.8</v>
      </c>
      <c r="FD30" s="14">
        <v>55.62</v>
      </c>
      <c r="FE30" s="14">
        <v>61.7</v>
      </c>
      <c r="FF30" s="14">
        <v>52.12</v>
      </c>
      <c r="FG30" s="14">
        <v>50.55</v>
      </c>
      <c r="FH30" s="14">
        <v>53.02</v>
      </c>
      <c r="FI30" s="14">
        <v>57.68</v>
      </c>
      <c r="FJ30" s="14">
        <v>52.59</v>
      </c>
      <c r="FK30" s="14">
        <v>41.49</v>
      </c>
      <c r="FL30" s="14">
        <v>45.01</v>
      </c>
      <c r="FM30" s="14">
        <v>54.51</v>
      </c>
      <c r="FN30" s="14">
        <v>57.29</v>
      </c>
      <c r="FO30" s="14">
        <v>52.7</v>
      </c>
      <c r="FP30" s="14">
        <v>57.36</v>
      </c>
      <c r="FQ30" s="14">
        <v>62.96</v>
      </c>
      <c r="FR30" s="14">
        <v>61.32</v>
      </c>
      <c r="FS30" s="14">
        <v>51.57</v>
      </c>
      <c r="FT30" s="14">
        <v>45.62</v>
      </c>
      <c r="FU30" s="14">
        <v>55.77</v>
      </c>
      <c r="FV30" s="17">
        <v>52.24</v>
      </c>
      <c r="FW30" s="18">
        <v>44.31</v>
      </c>
      <c r="FX30" s="18">
        <v>36.51</v>
      </c>
      <c r="FY30" s="31">
        <v>39.993760529107099</v>
      </c>
      <c r="FZ30" s="31">
        <v>56.551924192612603</v>
      </c>
      <c r="GA30" s="31">
        <v>58.838916705165502</v>
      </c>
      <c r="GB30" s="14">
        <v>51.32</v>
      </c>
      <c r="GC30" s="14">
        <v>59.88</v>
      </c>
      <c r="GD30" s="14">
        <v>67.459999999999994</v>
      </c>
      <c r="GE30" s="14">
        <v>63.55</v>
      </c>
      <c r="GF30" s="14">
        <v>52.42</v>
      </c>
      <c r="GG30" s="14">
        <v>47.2</v>
      </c>
      <c r="GH30" s="14">
        <v>47.08</v>
      </c>
      <c r="GI30" s="14">
        <v>43.88</v>
      </c>
      <c r="GJ30" s="14">
        <v>38.94</v>
      </c>
      <c r="GK30" s="14">
        <v>36.799999999999997</v>
      </c>
      <c r="GL30" s="14">
        <v>40.020000000000003</v>
      </c>
      <c r="GM30" s="14">
        <v>51.41</v>
      </c>
      <c r="GN30" s="14" t="s">
        <v>16</v>
      </c>
      <c r="GO30" s="14">
        <v>49.88</v>
      </c>
    </row>
    <row r="31" spans="1:197" x14ac:dyDescent="0.4">
      <c r="A31" s="21" t="s">
        <v>28</v>
      </c>
      <c r="B31" s="21" t="s">
        <v>18</v>
      </c>
      <c r="C31" s="11">
        <v>54.77</v>
      </c>
      <c r="D31" s="11">
        <v>71.69</v>
      </c>
      <c r="E31" s="11">
        <v>55.32</v>
      </c>
      <c r="F31" s="11">
        <v>40.68</v>
      </c>
      <c r="G31" s="11">
        <v>31.55</v>
      </c>
      <c r="H31" s="11">
        <v>28.15</v>
      </c>
      <c r="I31" s="11">
        <v>33.61</v>
      </c>
      <c r="J31" s="11">
        <v>33.799999999999997</v>
      </c>
      <c r="K31" s="11">
        <v>23.23</v>
      </c>
      <c r="L31" s="11">
        <v>17.239999999999998</v>
      </c>
      <c r="M31" s="11">
        <v>32.47</v>
      </c>
      <c r="N31" s="11">
        <v>46.72</v>
      </c>
      <c r="O31" s="11">
        <v>39.1</v>
      </c>
      <c r="P31" s="11">
        <v>58.38</v>
      </c>
      <c r="Q31" s="11">
        <v>69.02</v>
      </c>
      <c r="R31" s="11">
        <v>63.9</v>
      </c>
      <c r="S31" s="11">
        <v>50.49</v>
      </c>
      <c r="T31" s="11">
        <v>36.450000000000003</v>
      </c>
      <c r="U31" s="11">
        <v>27.01</v>
      </c>
      <c r="V31" s="11">
        <v>37.99</v>
      </c>
      <c r="W31" s="11">
        <v>37.5</v>
      </c>
      <c r="X31" s="11">
        <v>24.12</v>
      </c>
      <c r="Y31" s="11">
        <v>22.13</v>
      </c>
      <c r="Z31" s="11">
        <v>37.340000000000003</v>
      </c>
      <c r="AA31" s="11">
        <v>43.44</v>
      </c>
      <c r="AB31" s="11">
        <v>42.31</v>
      </c>
      <c r="AC31" s="11">
        <v>51.04</v>
      </c>
      <c r="AD31" s="11">
        <v>69.89</v>
      </c>
      <c r="AE31" s="11">
        <v>61.06</v>
      </c>
      <c r="AF31" s="11">
        <v>48.2</v>
      </c>
      <c r="AG31" s="11">
        <v>40.85</v>
      </c>
      <c r="AH31" s="11">
        <v>31.29</v>
      </c>
      <c r="AI31" s="11">
        <v>42.31</v>
      </c>
      <c r="AJ31" s="11">
        <v>40.15</v>
      </c>
      <c r="AK31" s="12">
        <v>25.26</v>
      </c>
      <c r="AL31" s="12">
        <v>27.8</v>
      </c>
      <c r="AM31" s="13">
        <v>36.799999999999997</v>
      </c>
      <c r="AN31" s="13">
        <v>59.67</v>
      </c>
      <c r="AO31" s="13">
        <v>44.53</v>
      </c>
      <c r="AP31" s="13">
        <v>67.19</v>
      </c>
      <c r="AQ31" s="13">
        <v>77.180000000000007</v>
      </c>
      <c r="AR31" s="13">
        <v>68.58</v>
      </c>
      <c r="AS31" s="13">
        <v>50.01</v>
      </c>
      <c r="AT31" s="13">
        <v>42.65</v>
      </c>
      <c r="AU31" s="13">
        <v>32.119999999999997</v>
      </c>
      <c r="AV31" s="13">
        <v>43.17</v>
      </c>
      <c r="AW31" s="13">
        <v>38.06</v>
      </c>
      <c r="AX31" s="13">
        <v>30.55</v>
      </c>
      <c r="AY31" s="13">
        <v>25.64</v>
      </c>
      <c r="AZ31" s="13">
        <v>37.92</v>
      </c>
      <c r="BA31" s="13">
        <v>52.22</v>
      </c>
      <c r="BB31" s="13">
        <v>47.11</v>
      </c>
      <c r="BC31" s="13">
        <v>65.010000000000005</v>
      </c>
      <c r="BD31" s="13">
        <v>75.88</v>
      </c>
      <c r="BE31" s="13">
        <v>62.59</v>
      </c>
      <c r="BF31" s="13">
        <v>55.05</v>
      </c>
      <c r="BG31" s="13">
        <v>38.76</v>
      </c>
      <c r="BH31" s="13">
        <v>30.78</v>
      </c>
      <c r="BI31" s="13">
        <v>44.75</v>
      </c>
      <c r="BJ31" s="13">
        <v>39.119999999999997</v>
      </c>
      <c r="BK31" s="13">
        <v>30.85</v>
      </c>
      <c r="BL31" s="13">
        <v>30.29</v>
      </c>
      <c r="BM31" s="13">
        <v>36.5</v>
      </c>
      <c r="BN31" s="13">
        <v>50.8</v>
      </c>
      <c r="BO31" s="13">
        <v>46.7</v>
      </c>
      <c r="BP31" s="13">
        <v>61.09</v>
      </c>
      <c r="BQ31" s="13">
        <v>69.959999999999994</v>
      </c>
      <c r="BR31" s="13">
        <v>62.58</v>
      </c>
      <c r="BS31" s="13">
        <v>49.06</v>
      </c>
      <c r="BT31" s="13">
        <v>40.840000000000003</v>
      </c>
      <c r="BU31" s="13">
        <v>35.22</v>
      </c>
      <c r="BV31" s="13">
        <v>49.28</v>
      </c>
      <c r="BW31" s="13">
        <v>53.34</v>
      </c>
      <c r="BX31" s="13">
        <v>36.020000000000003</v>
      </c>
      <c r="BY31" s="13">
        <v>29.13</v>
      </c>
      <c r="BZ31" s="13">
        <v>44.92</v>
      </c>
      <c r="CA31" s="13">
        <v>51.42</v>
      </c>
      <c r="CB31" s="13">
        <v>48.57</v>
      </c>
      <c r="CC31" s="13">
        <v>64.83</v>
      </c>
      <c r="CD31" s="13">
        <v>76.12</v>
      </c>
      <c r="CE31" s="13">
        <v>69.12</v>
      </c>
      <c r="CF31" s="13">
        <v>53.27</v>
      </c>
      <c r="CG31" s="13">
        <v>54.17</v>
      </c>
      <c r="CH31" s="13">
        <v>48.12</v>
      </c>
      <c r="CI31" s="13">
        <v>60.02</v>
      </c>
      <c r="CJ31" s="13">
        <v>53.26</v>
      </c>
      <c r="CK31" s="13">
        <v>36.61</v>
      </c>
      <c r="CL31" s="13">
        <v>47.89</v>
      </c>
      <c r="CM31" s="13">
        <v>54.41</v>
      </c>
      <c r="CN31" s="13">
        <v>60.27</v>
      </c>
      <c r="CO31" s="13">
        <v>56.51</v>
      </c>
      <c r="CP31" s="13">
        <v>74.61</v>
      </c>
      <c r="CQ31" s="13">
        <v>80.34</v>
      </c>
      <c r="CR31" s="13">
        <v>72.319999999999993</v>
      </c>
      <c r="CS31" s="13">
        <v>65.67</v>
      </c>
      <c r="CT31" s="13">
        <v>58.18</v>
      </c>
      <c r="CU31" s="13">
        <v>51.82</v>
      </c>
      <c r="CV31" s="13">
        <v>62.98</v>
      </c>
      <c r="CW31" s="13">
        <v>58.53</v>
      </c>
      <c r="CX31" s="13">
        <v>39.97</v>
      </c>
      <c r="CY31" s="13">
        <v>41.46</v>
      </c>
      <c r="CZ31" s="13">
        <v>58.51</v>
      </c>
      <c r="DA31" s="13">
        <v>59.72</v>
      </c>
      <c r="DB31" s="13">
        <v>60.34</v>
      </c>
      <c r="DC31" s="13">
        <v>69.739999999999995</v>
      </c>
      <c r="DD31" s="13">
        <v>78.69</v>
      </c>
      <c r="DE31" s="13">
        <v>71.819999999999993</v>
      </c>
      <c r="DF31" s="13">
        <v>58.46</v>
      </c>
      <c r="DG31" s="13">
        <v>53.93</v>
      </c>
      <c r="DH31" s="13">
        <v>52.54</v>
      </c>
      <c r="DI31" s="13">
        <v>62.21</v>
      </c>
      <c r="DJ31" s="13">
        <v>62.8</v>
      </c>
      <c r="DK31" s="13">
        <v>53.05</v>
      </c>
      <c r="DL31" s="13">
        <v>44.24</v>
      </c>
      <c r="DM31" s="13">
        <v>65.34</v>
      </c>
      <c r="DN31" s="13">
        <v>55.61</v>
      </c>
      <c r="DO31" s="13">
        <v>60.7</v>
      </c>
      <c r="DP31" s="13">
        <v>64.150000000000006</v>
      </c>
      <c r="DQ31" s="13">
        <v>73.540000000000006</v>
      </c>
      <c r="DR31" s="13">
        <v>70.34</v>
      </c>
      <c r="DS31" s="13">
        <v>60.95</v>
      </c>
      <c r="DT31" s="13">
        <v>58.96</v>
      </c>
      <c r="DU31" s="13">
        <v>56.17</v>
      </c>
      <c r="DV31" s="13">
        <v>59.56</v>
      </c>
      <c r="DW31" s="13">
        <v>62.35</v>
      </c>
      <c r="DX31" s="13">
        <v>48.13</v>
      </c>
      <c r="DY31" s="13">
        <v>52.44</v>
      </c>
      <c r="DZ31" s="13">
        <v>59.82</v>
      </c>
      <c r="EA31" s="13">
        <v>58.83</v>
      </c>
      <c r="EB31" s="13">
        <v>60.44</v>
      </c>
      <c r="EC31" s="13">
        <v>66.989999999999995</v>
      </c>
      <c r="ED31" s="13">
        <v>76.94</v>
      </c>
      <c r="EE31" s="13">
        <v>37.82</v>
      </c>
      <c r="EF31" s="13">
        <v>0.19</v>
      </c>
      <c r="EG31" s="13">
        <v>0.19</v>
      </c>
      <c r="EH31" s="13">
        <v>0.67</v>
      </c>
      <c r="EI31" s="13">
        <v>6.47</v>
      </c>
      <c r="EJ31" s="13">
        <v>7.97</v>
      </c>
      <c r="EK31" s="13">
        <v>9.19</v>
      </c>
      <c r="EL31" s="13">
        <v>14.52</v>
      </c>
      <c r="EM31" s="13">
        <v>17.29</v>
      </c>
      <c r="EN31" s="13">
        <v>20.98</v>
      </c>
      <c r="EO31" s="13">
        <v>21.6</v>
      </c>
      <c r="EP31" s="13">
        <v>20.82</v>
      </c>
      <c r="EQ31" s="13">
        <v>18.649999999999999</v>
      </c>
      <c r="ER31" s="13">
        <v>28.59</v>
      </c>
      <c r="ES31" s="13">
        <v>31.79</v>
      </c>
      <c r="ET31" s="13">
        <v>31.85</v>
      </c>
      <c r="EU31" s="13">
        <v>34.11</v>
      </c>
      <c r="EV31" s="13">
        <v>41.25</v>
      </c>
      <c r="EW31" s="13">
        <v>41.86</v>
      </c>
      <c r="EX31" s="14">
        <v>29.52</v>
      </c>
      <c r="EY31" s="14">
        <v>42.36</v>
      </c>
      <c r="EZ31" s="14">
        <v>52.25</v>
      </c>
      <c r="FA31" s="14">
        <v>56.85</v>
      </c>
      <c r="FB31" s="14">
        <v>35.83</v>
      </c>
      <c r="FC31" s="14">
        <v>56.72</v>
      </c>
      <c r="FD31" s="14">
        <v>62.17</v>
      </c>
      <c r="FE31" s="14">
        <v>58.6</v>
      </c>
      <c r="FF31" s="14">
        <v>60.39</v>
      </c>
      <c r="FG31" s="14">
        <v>54.35</v>
      </c>
      <c r="FH31" s="14">
        <v>52.63</v>
      </c>
      <c r="FI31" s="14">
        <v>60.01</v>
      </c>
      <c r="FJ31" s="14">
        <v>62.04</v>
      </c>
      <c r="FK31" s="14">
        <v>41.7</v>
      </c>
      <c r="FL31" s="14">
        <v>47.29</v>
      </c>
      <c r="FM31" s="14">
        <v>56.61</v>
      </c>
      <c r="FN31" s="14">
        <v>62.08</v>
      </c>
      <c r="FO31" s="14">
        <v>56.22</v>
      </c>
      <c r="FP31" s="23">
        <v>67.95</v>
      </c>
      <c r="FQ31" s="23">
        <v>72.58</v>
      </c>
      <c r="FR31" s="23">
        <v>72.12</v>
      </c>
      <c r="FS31" s="23">
        <v>62.14</v>
      </c>
      <c r="FT31" s="23">
        <v>56.07</v>
      </c>
      <c r="FU31" s="23">
        <v>66.17</v>
      </c>
      <c r="FV31" s="24">
        <v>59.65</v>
      </c>
      <c r="FW31" s="25">
        <v>46.43</v>
      </c>
      <c r="FX31" s="25">
        <v>34.68</v>
      </c>
      <c r="FY31" s="14">
        <v>37.78</v>
      </c>
      <c r="FZ31" s="14">
        <v>50.2</v>
      </c>
      <c r="GA31" s="14">
        <v>57.43</v>
      </c>
      <c r="GB31" s="14">
        <v>56.28</v>
      </c>
      <c r="GC31" s="14">
        <v>59.87</v>
      </c>
      <c r="GD31" s="14">
        <v>68.28</v>
      </c>
      <c r="GE31" s="14">
        <v>59.99</v>
      </c>
      <c r="GF31" s="14">
        <v>59.56</v>
      </c>
      <c r="GG31" s="14">
        <v>41.89</v>
      </c>
      <c r="GH31" s="14">
        <v>41.32</v>
      </c>
      <c r="GI31" s="14">
        <v>41.54</v>
      </c>
      <c r="GJ31" s="14">
        <v>39.119999999999997</v>
      </c>
      <c r="GK31" s="14">
        <v>33.6</v>
      </c>
      <c r="GL31" s="14">
        <v>37.700000000000003</v>
      </c>
      <c r="GM31" s="14">
        <v>44.75</v>
      </c>
      <c r="GN31" s="14" t="s">
        <v>16</v>
      </c>
      <c r="GO31" s="14">
        <v>47.97</v>
      </c>
    </row>
    <row r="32" spans="1:197" x14ac:dyDescent="0.4">
      <c r="A32" s="21" t="s">
        <v>28</v>
      </c>
      <c r="B32" s="21" t="s">
        <v>19</v>
      </c>
      <c r="C32" s="11">
        <v>73.09</v>
      </c>
      <c r="D32" s="11">
        <v>81.900000000000006</v>
      </c>
      <c r="E32" s="11">
        <v>76.400000000000006</v>
      </c>
      <c r="F32" s="11">
        <v>68.42</v>
      </c>
      <c r="G32" s="11">
        <v>55.17</v>
      </c>
      <c r="H32" s="11">
        <v>51.74</v>
      </c>
      <c r="I32" s="11">
        <v>62.3</v>
      </c>
      <c r="J32" s="11">
        <v>56.28</v>
      </c>
      <c r="K32" s="11">
        <v>40.590000000000003</v>
      </c>
      <c r="L32" s="11">
        <v>41.09</v>
      </c>
      <c r="M32" s="11">
        <v>56.56</v>
      </c>
      <c r="N32" s="11">
        <v>64.17</v>
      </c>
      <c r="O32" s="11">
        <v>60.64</v>
      </c>
      <c r="P32" s="11">
        <v>75.83</v>
      </c>
      <c r="Q32" s="11">
        <v>84.32</v>
      </c>
      <c r="R32" s="11">
        <v>81.3</v>
      </c>
      <c r="S32" s="11">
        <v>76.510000000000005</v>
      </c>
      <c r="T32" s="11">
        <v>61.08</v>
      </c>
      <c r="U32" s="11">
        <v>58.68</v>
      </c>
      <c r="V32" s="11">
        <v>73.41</v>
      </c>
      <c r="W32" s="11">
        <v>65.150000000000006</v>
      </c>
      <c r="X32" s="11">
        <v>48.91</v>
      </c>
      <c r="Y32" s="11">
        <v>49.95</v>
      </c>
      <c r="Z32" s="11">
        <v>64.28</v>
      </c>
      <c r="AA32" s="11">
        <v>71.53</v>
      </c>
      <c r="AB32" s="11">
        <v>67.58</v>
      </c>
      <c r="AC32" s="11">
        <v>81.95</v>
      </c>
      <c r="AD32" s="11">
        <v>86.7</v>
      </c>
      <c r="AE32" s="11">
        <v>81.61</v>
      </c>
      <c r="AF32" s="11">
        <v>77.599999999999994</v>
      </c>
      <c r="AG32" s="11">
        <v>62.3</v>
      </c>
      <c r="AH32" s="11">
        <v>63</v>
      </c>
      <c r="AI32" s="11">
        <v>74.459999999999994</v>
      </c>
      <c r="AJ32" s="11">
        <v>67.05</v>
      </c>
      <c r="AK32" s="12">
        <v>54.45</v>
      </c>
      <c r="AL32" s="12">
        <v>55.59</v>
      </c>
      <c r="AM32" s="13">
        <v>70.31</v>
      </c>
      <c r="AN32" s="13">
        <v>77.52</v>
      </c>
      <c r="AO32" s="13">
        <v>71.05</v>
      </c>
      <c r="AP32" s="13">
        <v>84.12</v>
      </c>
      <c r="AQ32" s="13">
        <v>85.56</v>
      </c>
      <c r="AR32" s="13">
        <v>84.88</v>
      </c>
      <c r="AS32" s="13">
        <v>79.12</v>
      </c>
      <c r="AT32" s="13">
        <v>69.8</v>
      </c>
      <c r="AU32" s="13">
        <v>64.78</v>
      </c>
      <c r="AV32" s="13">
        <v>77.430000000000007</v>
      </c>
      <c r="AW32" s="13">
        <v>69.099999999999994</v>
      </c>
      <c r="AX32" s="13">
        <v>54.3</v>
      </c>
      <c r="AY32" s="13">
        <v>56.51</v>
      </c>
      <c r="AZ32" s="13">
        <v>73.31</v>
      </c>
      <c r="BA32" s="13">
        <v>76.819999999999993</v>
      </c>
      <c r="BB32" s="13">
        <v>72.98</v>
      </c>
      <c r="BC32" s="13">
        <v>81.11</v>
      </c>
      <c r="BD32" s="13">
        <v>85.96</v>
      </c>
      <c r="BE32" s="13">
        <v>82.35</v>
      </c>
      <c r="BF32" s="13">
        <v>78.17</v>
      </c>
      <c r="BG32" s="13">
        <v>74.05</v>
      </c>
      <c r="BH32" s="13">
        <v>68.790000000000006</v>
      </c>
      <c r="BI32" s="13">
        <v>78.94</v>
      </c>
      <c r="BJ32" s="13">
        <v>73.36</v>
      </c>
      <c r="BK32" s="13">
        <v>57.53</v>
      </c>
      <c r="BL32" s="13">
        <v>63.68</v>
      </c>
      <c r="BM32" s="13">
        <v>76.239999999999995</v>
      </c>
      <c r="BN32" s="13">
        <v>78.75</v>
      </c>
      <c r="BO32" s="13">
        <v>74.91</v>
      </c>
      <c r="BP32" s="13">
        <v>83.61</v>
      </c>
      <c r="BQ32" s="13">
        <v>87.37</v>
      </c>
      <c r="BR32" s="13">
        <v>83.96</v>
      </c>
      <c r="BS32" s="13">
        <v>82.12</v>
      </c>
      <c r="BT32" s="13">
        <v>76.91</v>
      </c>
      <c r="BU32" s="13">
        <v>71.78</v>
      </c>
      <c r="BV32" s="13">
        <v>80.099999999999994</v>
      </c>
      <c r="BW32" s="13">
        <v>73.89</v>
      </c>
      <c r="BX32" s="13">
        <v>60.31</v>
      </c>
      <c r="BY32" s="13">
        <v>62.41</v>
      </c>
      <c r="BZ32" s="13">
        <v>76.41</v>
      </c>
      <c r="CA32" s="13">
        <v>75.790000000000006</v>
      </c>
      <c r="CB32" s="13">
        <v>76.22</v>
      </c>
      <c r="CC32" s="13">
        <v>78.11</v>
      </c>
      <c r="CD32" s="13">
        <v>81.87</v>
      </c>
      <c r="CE32" s="13">
        <v>80.25</v>
      </c>
      <c r="CF32" s="13">
        <v>80.03</v>
      </c>
      <c r="CG32" s="13">
        <v>75.569999999999993</v>
      </c>
      <c r="CH32" s="13">
        <v>71.34</v>
      </c>
      <c r="CI32" s="13">
        <v>81.91</v>
      </c>
      <c r="CJ32" s="13">
        <v>74.88</v>
      </c>
      <c r="CK32" s="13">
        <v>60.52</v>
      </c>
      <c r="CL32" s="13">
        <v>65.209999999999994</v>
      </c>
      <c r="CM32" s="13">
        <v>79.44</v>
      </c>
      <c r="CN32" s="13">
        <v>77.56</v>
      </c>
      <c r="CO32" s="13">
        <v>75.56</v>
      </c>
      <c r="CP32" s="13">
        <v>82.93</v>
      </c>
      <c r="CQ32" s="13">
        <v>85.84</v>
      </c>
      <c r="CR32" s="13">
        <v>83.82</v>
      </c>
      <c r="CS32" s="13">
        <v>85.87</v>
      </c>
      <c r="CT32" s="13">
        <v>83.24</v>
      </c>
      <c r="CU32" s="13">
        <v>79.61</v>
      </c>
      <c r="CV32" s="13">
        <v>86.48</v>
      </c>
      <c r="CW32" s="13">
        <v>73.11</v>
      </c>
      <c r="CX32" s="13">
        <v>60.01</v>
      </c>
      <c r="CY32" s="13">
        <v>65.03</v>
      </c>
      <c r="CZ32" s="13">
        <v>76.930000000000007</v>
      </c>
      <c r="DA32" s="13">
        <v>76.73</v>
      </c>
      <c r="DB32" s="13">
        <v>78.3</v>
      </c>
      <c r="DC32" s="13">
        <v>79.41</v>
      </c>
      <c r="DD32" s="13">
        <v>83.85</v>
      </c>
      <c r="DE32" s="13">
        <v>82.89</v>
      </c>
      <c r="DF32" s="13">
        <v>80.36</v>
      </c>
      <c r="DG32" s="13">
        <v>73.98</v>
      </c>
      <c r="DH32" s="13">
        <v>68.489999999999995</v>
      </c>
      <c r="DI32" s="13">
        <v>80.86</v>
      </c>
      <c r="DJ32" s="13">
        <v>71</v>
      </c>
      <c r="DK32" s="13">
        <v>50.33</v>
      </c>
      <c r="DL32" s="13">
        <v>55.18</v>
      </c>
      <c r="DM32" s="13">
        <v>75.66</v>
      </c>
      <c r="DN32" s="13">
        <v>75.489999999999995</v>
      </c>
      <c r="DO32" s="13">
        <v>73.13</v>
      </c>
      <c r="DP32" s="13">
        <v>73.75</v>
      </c>
      <c r="DQ32" s="13">
        <v>81.37</v>
      </c>
      <c r="DR32" s="13">
        <v>81.23</v>
      </c>
      <c r="DS32" s="13">
        <v>76.25</v>
      </c>
      <c r="DT32" s="13">
        <v>68.23</v>
      </c>
      <c r="DU32" s="13">
        <v>65.83</v>
      </c>
      <c r="DV32" s="13">
        <v>73.680000000000007</v>
      </c>
      <c r="DW32" s="13">
        <v>65.11</v>
      </c>
      <c r="DX32" s="13">
        <v>50.55</v>
      </c>
      <c r="DY32" s="13">
        <v>56.97</v>
      </c>
      <c r="DZ32" s="13">
        <v>75.72</v>
      </c>
      <c r="EA32" s="13">
        <v>74.81</v>
      </c>
      <c r="EB32" s="13">
        <v>70.290000000000006</v>
      </c>
      <c r="EC32" s="13">
        <v>75.209999999999994</v>
      </c>
      <c r="ED32" s="13">
        <v>80.72</v>
      </c>
      <c r="EE32" s="13">
        <v>44.25</v>
      </c>
      <c r="EF32" s="13">
        <v>0.46</v>
      </c>
      <c r="EG32" s="13">
        <v>0.37</v>
      </c>
      <c r="EH32" s="13">
        <v>1.69</v>
      </c>
      <c r="EI32" s="13">
        <v>8.5500000000000007</v>
      </c>
      <c r="EJ32" s="13">
        <v>14.85</v>
      </c>
      <c r="EK32" s="13">
        <v>19.989999999999998</v>
      </c>
      <c r="EL32" s="13">
        <v>25.74</v>
      </c>
      <c r="EM32" s="13">
        <v>33.85</v>
      </c>
      <c r="EN32" s="13">
        <v>37.03</v>
      </c>
      <c r="EO32" s="13">
        <v>28.56</v>
      </c>
      <c r="EP32" s="13">
        <v>29.6</v>
      </c>
      <c r="EQ32" s="13">
        <v>25.94</v>
      </c>
      <c r="ER32" s="13">
        <v>34.93</v>
      </c>
      <c r="ES32" s="13">
        <v>39.32</v>
      </c>
      <c r="ET32" s="13">
        <v>42.52</v>
      </c>
      <c r="EU32" s="13">
        <v>48.38</v>
      </c>
      <c r="EV32" s="13">
        <v>56.19</v>
      </c>
      <c r="EW32" s="13">
        <v>47.75</v>
      </c>
      <c r="EX32" s="14">
        <v>42.71</v>
      </c>
      <c r="EY32" s="14">
        <v>52.05</v>
      </c>
      <c r="EZ32" s="14">
        <v>75.37</v>
      </c>
      <c r="FA32" s="14">
        <v>73.650000000000006</v>
      </c>
      <c r="FB32" s="14">
        <v>47.37</v>
      </c>
      <c r="FC32" s="14">
        <v>67.430000000000007</v>
      </c>
      <c r="FD32" s="14">
        <v>72.3</v>
      </c>
      <c r="FE32" s="14">
        <v>77.680000000000007</v>
      </c>
      <c r="FF32" s="14">
        <v>73.77</v>
      </c>
      <c r="FG32" s="14">
        <v>72.22</v>
      </c>
      <c r="FH32" s="14">
        <v>68.34</v>
      </c>
      <c r="FI32" s="14">
        <v>71.61</v>
      </c>
      <c r="FJ32" s="14">
        <v>69.28</v>
      </c>
      <c r="FK32" s="14">
        <v>57.56</v>
      </c>
      <c r="FL32" s="14">
        <v>64.69</v>
      </c>
      <c r="FM32" s="14">
        <v>76.64</v>
      </c>
      <c r="FN32" s="14">
        <v>78.489999999999995</v>
      </c>
      <c r="FO32" s="14">
        <v>70.83</v>
      </c>
      <c r="FP32" s="14">
        <v>77.77</v>
      </c>
      <c r="FQ32" s="14">
        <v>81.61</v>
      </c>
      <c r="FR32" s="14">
        <v>73.11</v>
      </c>
      <c r="FS32" s="14">
        <v>69.2</v>
      </c>
      <c r="FT32" s="14">
        <v>68.8</v>
      </c>
      <c r="FU32" s="14">
        <v>62.17</v>
      </c>
      <c r="FV32" s="14">
        <v>64.86</v>
      </c>
      <c r="FW32" s="14">
        <v>61.21</v>
      </c>
      <c r="FX32" s="14">
        <v>57.54</v>
      </c>
      <c r="FY32" s="14">
        <v>63.82</v>
      </c>
      <c r="FZ32" s="14">
        <v>75.95</v>
      </c>
      <c r="GA32" s="14">
        <v>79.97</v>
      </c>
      <c r="GB32" s="14">
        <v>69.67</v>
      </c>
      <c r="GC32" s="14">
        <v>79.06</v>
      </c>
      <c r="GD32" s="14">
        <v>83.12</v>
      </c>
      <c r="GE32" s="14">
        <v>80.739999999999995</v>
      </c>
      <c r="GF32" s="14">
        <v>75.12</v>
      </c>
      <c r="GG32" s="14">
        <v>69.040000000000006</v>
      </c>
      <c r="GH32" s="14">
        <v>63.79</v>
      </c>
      <c r="GI32" s="14">
        <v>63.38</v>
      </c>
      <c r="GJ32" s="14">
        <v>60.06</v>
      </c>
      <c r="GK32" s="14">
        <v>51.54</v>
      </c>
      <c r="GL32" s="14">
        <v>56.92</v>
      </c>
      <c r="GM32" s="14">
        <v>74.569999999999993</v>
      </c>
      <c r="GN32" s="14">
        <v>79.97</v>
      </c>
      <c r="GO32" s="14">
        <v>68.849999999999994</v>
      </c>
    </row>
    <row r="33" spans="1:197" x14ac:dyDescent="0.4">
      <c r="A33" s="21" t="s">
        <v>28</v>
      </c>
      <c r="B33" s="21" t="s">
        <v>20</v>
      </c>
      <c r="C33" s="11">
        <v>73.7</v>
      </c>
      <c r="D33" s="11">
        <v>84.41</v>
      </c>
      <c r="E33" s="11">
        <v>84.73</v>
      </c>
      <c r="F33" s="11">
        <v>86.35</v>
      </c>
      <c r="G33" s="11">
        <v>81.95</v>
      </c>
      <c r="H33" s="11">
        <v>81.56</v>
      </c>
      <c r="I33" s="11">
        <v>87.23</v>
      </c>
      <c r="J33" s="11">
        <v>78.13</v>
      </c>
      <c r="K33" s="11">
        <v>59.96</v>
      </c>
      <c r="L33" s="11">
        <v>61.77</v>
      </c>
      <c r="M33" s="11">
        <v>71.5</v>
      </c>
      <c r="N33" s="11">
        <v>83</v>
      </c>
      <c r="O33" s="11">
        <v>77.86</v>
      </c>
      <c r="P33" s="11">
        <v>81.8</v>
      </c>
      <c r="Q33" s="11">
        <v>91.38</v>
      </c>
      <c r="R33" s="11">
        <v>88.83</v>
      </c>
      <c r="S33" s="11">
        <v>86.35</v>
      </c>
      <c r="T33" s="11">
        <v>78.16</v>
      </c>
      <c r="U33" s="11">
        <v>78.489999999999995</v>
      </c>
      <c r="V33" s="11">
        <v>85.79</v>
      </c>
      <c r="W33" s="11">
        <v>82.6</v>
      </c>
      <c r="X33" s="11">
        <v>60.98</v>
      </c>
      <c r="Y33" s="11">
        <v>61.01</v>
      </c>
      <c r="Z33" s="11">
        <v>73.58</v>
      </c>
      <c r="AA33" s="11">
        <v>83.54</v>
      </c>
      <c r="AB33" s="11">
        <v>79.38</v>
      </c>
      <c r="AC33" s="11">
        <v>85.85</v>
      </c>
      <c r="AD33" s="11">
        <v>91.33</v>
      </c>
      <c r="AE33" s="11">
        <v>87.06</v>
      </c>
      <c r="AF33" s="11">
        <v>92.35</v>
      </c>
      <c r="AG33" s="11">
        <v>85.26</v>
      </c>
      <c r="AH33" s="11">
        <v>82.33</v>
      </c>
      <c r="AI33" s="11">
        <v>86.62</v>
      </c>
      <c r="AJ33" s="11">
        <v>82</v>
      </c>
      <c r="AK33" s="12">
        <v>67.319999999999993</v>
      </c>
      <c r="AL33" s="12">
        <v>62.81</v>
      </c>
      <c r="AM33" s="13">
        <v>83.52</v>
      </c>
      <c r="AN33" s="13">
        <v>87.18</v>
      </c>
      <c r="AO33" s="13">
        <v>82.8</v>
      </c>
      <c r="AP33" s="13">
        <v>91.59</v>
      </c>
      <c r="AQ33" s="13">
        <v>93.74</v>
      </c>
      <c r="AR33" s="13">
        <v>92.08</v>
      </c>
      <c r="AS33" s="13">
        <v>93.26</v>
      </c>
      <c r="AT33" s="13">
        <v>89.23</v>
      </c>
      <c r="AU33" s="13">
        <v>87.85</v>
      </c>
      <c r="AV33" s="13">
        <v>93.21</v>
      </c>
      <c r="AW33" s="13">
        <v>88.51</v>
      </c>
      <c r="AX33" s="13">
        <v>72.05</v>
      </c>
      <c r="AY33" s="13">
        <v>77.430000000000007</v>
      </c>
      <c r="AZ33" s="13">
        <v>89.4</v>
      </c>
      <c r="BA33" s="13">
        <v>92.34</v>
      </c>
      <c r="BB33" s="13">
        <v>88.39</v>
      </c>
      <c r="BC33" s="13">
        <v>93.45</v>
      </c>
      <c r="BD33" s="13">
        <v>94.47</v>
      </c>
      <c r="BE33" s="13">
        <v>88.14</v>
      </c>
      <c r="BF33" s="13">
        <v>91.87</v>
      </c>
      <c r="BG33" s="13">
        <v>92.89</v>
      </c>
      <c r="BH33" s="13">
        <v>87.95</v>
      </c>
      <c r="BI33" s="13">
        <v>93.74</v>
      </c>
      <c r="BJ33" s="13">
        <v>87.2</v>
      </c>
      <c r="BK33" s="13">
        <v>72.27</v>
      </c>
      <c r="BL33" s="13">
        <v>79.33</v>
      </c>
      <c r="BM33" s="13">
        <v>89.51</v>
      </c>
      <c r="BN33" s="13">
        <v>90.77</v>
      </c>
      <c r="BO33" s="13">
        <v>88.47</v>
      </c>
      <c r="BP33" s="13">
        <v>91.74</v>
      </c>
      <c r="BQ33" s="13">
        <v>93.74</v>
      </c>
      <c r="BR33" s="13">
        <v>90.12</v>
      </c>
      <c r="BS33" s="13">
        <v>93.09</v>
      </c>
      <c r="BT33" s="13">
        <v>92.08</v>
      </c>
      <c r="BU33" s="13">
        <v>89.8</v>
      </c>
      <c r="BV33" s="13">
        <v>93.79</v>
      </c>
      <c r="BW33" s="13">
        <v>87.96</v>
      </c>
      <c r="BX33" s="13">
        <v>71.510000000000005</v>
      </c>
      <c r="BY33" s="13">
        <v>78.489999999999995</v>
      </c>
      <c r="BZ33" s="13">
        <v>88.36</v>
      </c>
      <c r="CA33" s="13">
        <v>85.1</v>
      </c>
      <c r="CB33" s="13">
        <v>87.98</v>
      </c>
      <c r="CC33" s="13">
        <v>88.98</v>
      </c>
      <c r="CD33" s="13">
        <v>90.51</v>
      </c>
      <c r="CE33" s="13">
        <v>84.83</v>
      </c>
      <c r="CF33" s="13">
        <v>90.31</v>
      </c>
      <c r="CG33" s="13">
        <v>90.72</v>
      </c>
      <c r="CH33" s="13">
        <v>88.94</v>
      </c>
      <c r="CI33" s="13">
        <v>91.42</v>
      </c>
      <c r="CJ33" s="13">
        <v>82.14</v>
      </c>
      <c r="CK33" s="13">
        <v>72.63</v>
      </c>
      <c r="CL33" s="13">
        <v>79.069999999999993</v>
      </c>
      <c r="CM33" s="13">
        <v>81.67</v>
      </c>
      <c r="CN33" s="13">
        <v>84.99</v>
      </c>
      <c r="CO33" s="13">
        <v>85.52</v>
      </c>
      <c r="CP33" s="13">
        <v>89.5</v>
      </c>
      <c r="CQ33" s="13">
        <v>91.33</v>
      </c>
      <c r="CR33" s="13">
        <v>87.65</v>
      </c>
      <c r="CS33" s="13">
        <v>89.67</v>
      </c>
      <c r="CT33" s="13">
        <v>89.58</v>
      </c>
      <c r="CU33" s="13">
        <v>88.63</v>
      </c>
      <c r="CV33" s="13">
        <v>92.63</v>
      </c>
      <c r="CW33" s="13">
        <v>88.81</v>
      </c>
      <c r="CX33" s="13">
        <v>82.26</v>
      </c>
      <c r="CY33" s="13">
        <v>82.34</v>
      </c>
      <c r="CZ33" s="13">
        <v>87.3</v>
      </c>
      <c r="DA33" s="13">
        <v>86.15</v>
      </c>
      <c r="DB33" s="13">
        <v>87.99</v>
      </c>
      <c r="DC33" s="13">
        <v>88.52</v>
      </c>
      <c r="DD33" s="13">
        <v>91.66</v>
      </c>
      <c r="DE33" s="13">
        <v>86.58</v>
      </c>
      <c r="DF33" s="13">
        <v>89.36</v>
      </c>
      <c r="DG33" s="13">
        <v>88.69</v>
      </c>
      <c r="DH33" s="13">
        <v>89.28</v>
      </c>
      <c r="DI33" s="13">
        <v>92.49</v>
      </c>
      <c r="DJ33" s="13">
        <v>85.77</v>
      </c>
      <c r="DK33" s="13">
        <v>69.36</v>
      </c>
      <c r="DL33" s="13">
        <v>78.959999999999994</v>
      </c>
      <c r="DM33" s="13">
        <v>87.77</v>
      </c>
      <c r="DN33" s="13">
        <v>83.38</v>
      </c>
      <c r="DO33" s="13">
        <v>85.99</v>
      </c>
      <c r="DP33" s="13">
        <v>80.989999999999995</v>
      </c>
      <c r="DQ33" s="13">
        <v>86.85</v>
      </c>
      <c r="DR33" s="13">
        <v>86.79</v>
      </c>
      <c r="DS33" s="13">
        <v>85.97</v>
      </c>
      <c r="DT33" s="13">
        <v>85.85</v>
      </c>
      <c r="DU33" s="13">
        <v>82.27</v>
      </c>
      <c r="DV33" s="13">
        <v>84.27</v>
      </c>
      <c r="DW33" s="13">
        <v>77.7</v>
      </c>
      <c r="DX33" s="13">
        <v>67.349999999999994</v>
      </c>
      <c r="DY33" s="13">
        <v>65.7</v>
      </c>
      <c r="DZ33" s="13">
        <v>86.51</v>
      </c>
      <c r="EA33" s="13">
        <v>86.24</v>
      </c>
      <c r="EB33" s="13">
        <v>81.37</v>
      </c>
      <c r="EC33" s="13">
        <v>87.12</v>
      </c>
      <c r="ED33" s="13">
        <v>85.57</v>
      </c>
      <c r="EE33" s="13">
        <v>54.71</v>
      </c>
      <c r="EF33" s="13">
        <v>0</v>
      </c>
      <c r="EG33" s="13">
        <v>0</v>
      </c>
      <c r="EH33" s="13">
        <v>0.12</v>
      </c>
      <c r="EI33" s="13">
        <v>4.97</v>
      </c>
      <c r="EJ33" s="13">
        <v>8.19</v>
      </c>
      <c r="EK33" s="13">
        <v>12.04</v>
      </c>
      <c r="EL33" s="13">
        <v>14.16</v>
      </c>
      <c r="EM33" s="13">
        <v>22.82</v>
      </c>
      <c r="EN33" s="13">
        <v>26.86</v>
      </c>
      <c r="EO33" s="13">
        <v>26.38</v>
      </c>
      <c r="EP33" s="13">
        <v>21.16</v>
      </c>
      <c r="EQ33" s="13">
        <v>17.29</v>
      </c>
      <c r="ER33" s="13">
        <v>24.28</v>
      </c>
      <c r="ES33" s="13">
        <v>25.53</v>
      </c>
      <c r="ET33" s="13">
        <v>29.49</v>
      </c>
      <c r="EU33" s="13">
        <v>43.18</v>
      </c>
      <c r="EV33" s="13">
        <v>45.73</v>
      </c>
      <c r="EW33" s="13">
        <v>44.27</v>
      </c>
      <c r="EX33" s="14">
        <v>39.479999999999997</v>
      </c>
      <c r="EY33" s="14">
        <v>46.86</v>
      </c>
      <c r="EZ33" s="14">
        <v>75.36</v>
      </c>
      <c r="FA33" s="14">
        <v>77</v>
      </c>
      <c r="FB33" s="14">
        <v>40.799999999999997</v>
      </c>
      <c r="FC33" s="14">
        <v>71.28</v>
      </c>
      <c r="FD33" s="14">
        <v>77.09</v>
      </c>
      <c r="FE33" s="14">
        <v>83.97</v>
      </c>
      <c r="FF33" s="14">
        <v>82.27</v>
      </c>
      <c r="FG33" s="14">
        <v>82.72</v>
      </c>
      <c r="FH33" s="14">
        <v>81.98</v>
      </c>
      <c r="FI33" s="14">
        <v>81.010000000000005</v>
      </c>
      <c r="FJ33" s="14">
        <v>79.959999999999994</v>
      </c>
      <c r="FK33" s="14">
        <v>68.47</v>
      </c>
      <c r="FL33" s="14">
        <v>76.3</v>
      </c>
      <c r="FM33" s="14">
        <v>84.48</v>
      </c>
      <c r="FN33" s="14">
        <v>86.67</v>
      </c>
      <c r="FO33" s="14">
        <v>79.680000000000007</v>
      </c>
      <c r="FP33" s="14">
        <v>86.85</v>
      </c>
      <c r="FQ33" s="14">
        <v>89.29</v>
      </c>
      <c r="FR33" s="14">
        <v>83.52</v>
      </c>
      <c r="FS33" s="14">
        <v>79.27</v>
      </c>
      <c r="FT33" s="14">
        <v>80.92</v>
      </c>
      <c r="FU33" s="14">
        <v>83.97</v>
      </c>
      <c r="FV33" s="17">
        <v>87.25</v>
      </c>
      <c r="FW33" s="18">
        <v>81.78</v>
      </c>
      <c r="FX33" s="18">
        <v>75.66</v>
      </c>
      <c r="FY33" s="14">
        <v>82.85</v>
      </c>
      <c r="FZ33" s="14">
        <v>90.1</v>
      </c>
      <c r="GA33" s="14">
        <v>91.43</v>
      </c>
      <c r="GB33" s="14">
        <v>84.18</v>
      </c>
      <c r="GC33" s="14">
        <v>91.85</v>
      </c>
      <c r="GD33" s="14">
        <v>94.86</v>
      </c>
      <c r="GE33" s="14">
        <v>91.84</v>
      </c>
      <c r="GF33" s="14">
        <v>90.98</v>
      </c>
      <c r="GG33" s="14">
        <v>85.36</v>
      </c>
      <c r="GH33" s="14">
        <v>83.72</v>
      </c>
      <c r="GI33" s="14">
        <v>84.06</v>
      </c>
      <c r="GJ33" s="14">
        <v>86.35</v>
      </c>
      <c r="GK33" s="14">
        <v>80.19</v>
      </c>
      <c r="GL33" s="14">
        <v>82.09</v>
      </c>
      <c r="GM33" s="14">
        <v>87.85</v>
      </c>
      <c r="GN33" s="14" t="s">
        <v>16</v>
      </c>
      <c r="GO33" s="14">
        <v>87.2</v>
      </c>
    </row>
    <row r="34" spans="1:197" x14ac:dyDescent="0.4">
      <c r="A34" s="10" t="s">
        <v>28</v>
      </c>
      <c r="B34" s="10" t="s">
        <v>22</v>
      </c>
      <c r="C34" s="11">
        <v>59.72</v>
      </c>
      <c r="D34" s="11">
        <v>70.77</v>
      </c>
      <c r="E34" s="11">
        <v>68.39</v>
      </c>
      <c r="F34" s="11">
        <v>62.47</v>
      </c>
      <c r="G34" s="11">
        <v>52.23</v>
      </c>
      <c r="H34" s="11">
        <v>52.28</v>
      </c>
      <c r="I34" s="11">
        <v>60.83</v>
      </c>
      <c r="J34" s="11">
        <v>54.47</v>
      </c>
      <c r="K34" s="11">
        <v>37.97</v>
      </c>
      <c r="L34" s="11">
        <v>37.94</v>
      </c>
      <c r="M34" s="11">
        <v>51.89</v>
      </c>
      <c r="N34" s="11">
        <v>61.77</v>
      </c>
      <c r="O34" s="11">
        <v>55.89</v>
      </c>
      <c r="P34" s="11">
        <v>62.98</v>
      </c>
      <c r="Q34" s="11">
        <v>70.760000000000005</v>
      </c>
      <c r="R34" s="11">
        <v>70.89</v>
      </c>
      <c r="S34" s="11">
        <v>65.959999999999994</v>
      </c>
      <c r="T34" s="11">
        <v>54.18</v>
      </c>
      <c r="U34" s="11">
        <v>53.43</v>
      </c>
      <c r="V34" s="11">
        <v>65.790000000000006</v>
      </c>
      <c r="W34" s="11">
        <v>59.02</v>
      </c>
      <c r="X34" s="11">
        <v>43.13</v>
      </c>
      <c r="Y34" s="11">
        <v>42.97</v>
      </c>
      <c r="Z34" s="11">
        <v>55.46</v>
      </c>
      <c r="AA34" s="11">
        <v>63.21</v>
      </c>
      <c r="AB34" s="11">
        <v>58.98</v>
      </c>
      <c r="AC34" s="11">
        <v>65.290000000000006</v>
      </c>
      <c r="AD34" s="11">
        <v>73.709999999999994</v>
      </c>
      <c r="AE34" s="11">
        <v>71.92</v>
      </c>
      <c r="AF34" s="11">
        <v>68.02</v>
      </c>
      <c r="AG34" s="11">
        <v>56.72</v>
      </c>
      <c r="AH34" s="11">
        <v>56.22</v>
      </c>
      <c r="AI34" s="11">
        <v>67.58</v>
      </c>
      <c r="AJ34" s="11">
        <v>60.14</v>
      </c>
      <c r="AK34" s="12">
        <v>47.54</v>
      </c>
      <c r="AL34" s="12">
        <v>46.77</v>
      </c>
      <c r="AM34" s="13">
        <v>58.6</v>
      </c>
      <c r="AN34" s="13">
        <v>67.23</v>
      </c>
      <c r="AO34" s="13">
        <v>61.64</v>
      </c>
      <c r="AP34" s="13">
        <v>69.28</v>
      </c>
      <c r="AQ34" s="13">
        <v>74.25</v>
      </c>
      <c r="AR34" s="13">
        <v>74.84</v>
      </c>
      <c r="AS34" s="13">
        <v>66.47</v>
      </c>
      <c r="AT34" s="13">
        <v>60.46</v>
      </c>
      <c r="AU34" s="13">
        <v>59</v>
      </c>
      <c r="AV34" s="13">
        <v>70.56</v>
      </c>
      <c r="AW34" s="13">
        <v>61.56</v>
      </c>
      <c r="AX34" s="13">
        <v>48.3</v>
      </c>
      <c r="AY34" s="13">
        <v>48.92</v>
      </c>
      <c r="AZ34" s="13">
        <v>61</v>
      </c>
      <c r="BA34" s="13">
        <v>69.53</v>
      </c>
      <c r="BB34" s="13">
        <v>63.68</v>
      </c>
      <c r="BC34" s="13">
        <v>71.56</v>
      </c>
      <c r="BD34" s="13">
        <v>77.77</v>
      </c>
      <c r="BE34" s="13">
        <v>71.58</v>
      </c>
      <c r="BF34" s="13">
        <v>69.97</v>
      </c>
      <c r="BG34" s="13">
        <v>63.32</v>
      </c>
      <c r="BH34" s="13">
        <v>61.54</v>
      </c>
      <c r="BI34" s="13">
        <v>71.08</v>
      </c>
      <c r="BJ34" s="13">
        <v>63.54</v>
      </c>
      <c r="BK34" s="13">
        <v>50.29</v>
      </c>
      <c r="BL34" s="13">
        <v>53.68</v>
      </c>
      <c r="BM34" s="13">
        <v>64.239999999999995</v>
      </c>
      <c r="BN34" s="13">
        <v>70.739999999999995</v>
      </c>
      <c r="BO34" s="13">
        <v>65.78</v>
      </c>
      <c r="BP34" s="13">
        <v>71.47</v>
      </c>
      <c r="BQ34" s="13">
        <v>82.87</v>
      </c>
      <c r="BR34" s="13">
        <v>78.59</v>
      </c>
      <c r="BS34" s="13">
        <v>76.319999999999993</v>
      </c>
      <c r="BT34" s="13">
        <v>71.36</v>
      </c>
      <c r="BU34" s="13">
        <v>69.95</v>
      </c>
      <c r="BV34" s="13">
        <v>78.08</v>
      </c>
      <c r="BW34" s="13">
        <v>72.069999999999993</v>
      </c>
      <c r="BX34" s="13">
        <v>56.54</v>
      </c>
      <c r="BY34" s="13">
        <v>58.61</v>
      </c>
      <c r="BZ34" s="13">
        <v>71.11</v>
      </c>
      <c r="CA34" s="13">
        <v>73.819999999999993</v>
      </c>
      <c r="CB34" s="13">
        <v>71.73</v>
      </c>
      <c r="CC34" s="13">
        <v>76.47</v>
      </c>
      <c r="CD34" s="13">
        <v>81.13</v>
      </c>
      <c r="CE34" s="13">
        <v>79.19</v>
      </c>
      <c r="CF34" s="13">
        <v>74.61</v>
      </c>
      <c r="CG34" s="13">
        <v>72.37</v>
      </c>
      <c r="CH34" s="13">
        <v>71.94</v>
      </c>
      <c r="CI34" s="13">
        <v>79.849999999999994</v>
      </c>
      <c r="CJ34" s="13">
        <v>71.319999999999993</v>
      </c>
      <c r="CK34" s="13">
        <v>58.38</v>
      </c>
      <c r="CL34" s="13">
        <v>62.27</v>
      </c>
      <c r="CM34" s="13">
        <v>72.23</v>
      </c>
      <c r="CN34" s="13">
        <v>71.72</v>
      </c>
      <c r="CO34" s="13">
        <v>72.61</v>
      </c>
      <c r="CP34" s="13">
        <v>79.739999999999995</v>
      </c>
      <c r="CQ34" s="13">
        <v>84.61</v>
      </c>
      <c r="CR34" s="13">
        <v>80.66</v>
      </c>
      <c r="CS34" s="13">
        <v>79.569999999999993</v>
      </c>
      <c r="CT34" s="13">
        <v>75.86</v>
      </c>
      <c r="CU34" s="13">
        <v>75.59</v>
      </c>
      <c r="CV34" s="13">
        <v>82.16</v>
      </c>
      <c r="CW34" s="13">
        <v>73.58</v>
      </c>
      <c r="CX34" s="13">
        <v>60.07</v>
      </c>
      <c r="CY34" s="13">
        <v>59.79</v>
      </c>
      <c r="CZ34" s="13">
        <v>73.31</v>
      </c>
      <c r="DA34" s="13">
        <v>74.5</v>
      </c>
      <c r="DB34" s="13">
        <v>74.95</v>
      </c>
      <c r="DC34" s="13">
        <v>72.38</v>
      </c>
      <c r="DD34" s="13">
        <v>77.680000000000007</v>
      </c>
      <c r="DE34" s="13">
        <v>75.89</v>
      </c>
      <c r="DF34" s="13">
        <v>71.98</v>
      </c>
      <c r="DG34" s="13">
        <v>69.400000000000006</v>
      </c>
      <c r="DH34" s="13">
        <v>66.33</v>
      </c>
      <c r="DI34" s="13">
        <v>77.02</v>
      </c>
      <c r="DJ34" s="13">
        <v>69.27</v>
      </c>
      <c r="DK34" s="13">
        <v>53.57</v>
      </c>
      <c r="DL34" s="13">
        <v>56.08</v>
      </c>
      <c r="DM34" s="13">
        <v>69.13</v>
      </c>
      <c r="DN34" s="13">
        <v>67.599999999999994</v>
      </c>
      <c r="DO34" s="13">
        <v>68.86</v>
      </c>
      <c r="DP34" s="13">
        <v>69.03</v>
      </c>
      <c r="DQ34" s="13">
        <v>74.430000000000007</v>
      </c>
      <c r="DR34" s="13">
        <v>73.650000000000006</v>
      </c>
      <c r="DS34" s="13">
        <v>69.739999999999995</v>
      </c>
      <c r="DT34" s="13">
        <v>66.11</v>
      </c>
      <c r="DU34" s="13">
        <v>65.989999999999995</v>
      </c>
      <c r="DV34" s="13">
        <v>72.06</v>
      </c>
      <c r="DW34" s="13">
        <v>65.27</v>
      </c>
      <c r="DX34" s="13">
        <v>53.25</v>
      </c>
      <c r="DY34" s="13">
        <v>55.14</v>
      </c>
      <c r="DZ34" s="13">
        <v>66.5</v>
      </c>
      <c r="EA34" s="13">
        <v>69.94</v>
      </c>
      <c r="EB34" s="13">
        <v>66.760000000000005</v>
      </c>
      <c r="EC34" s="13">
        <v>69.069999999999993</v>
      </c>
      <c r="ED34" s="13">
        <v>72.22</v>
      </c>
      <c r="EE34" s="13">
        <v>43.04</v>
      </c>
      <c r="EF34" s="13">
        <v>0.37</v>
      </c>
      <c r="EG34" s="13">
        <v>0.23</v>
      </c>
      <c r="EH34" s="13">
        <v>1.99</v>
      </c>
      <c r="EI34" s="13">
        <v>8.76</v>
      </c>
      <c r="EJ34" s="13">
        <v>11.46</v>
      </c>
      <c r="EK34" s="13">
        <v>14.99</v>
      </c>
      <c r="EL34" s="13">
        <v>19.420000000000002</v>
      </c>
      <c r="EM34" s="13">
        <v>26.15</v>
      </c>
      <c r="EN34" s="13">
        <v>30.85</v>
      </c>
      <c r="EO34" s="13">
        <v>24.88</v>
      </c>
      <c r="EP34" s="13">
        <v>25.48</v>
      </c>
      <c r="EQ34" s="13">
        <v>24.06</v>
      </c>
      <c r="ER34" s="13">
        <v>33.75</v>
      </c>
      <c r="ES34" s="13">
        <v>36.03</v>
      </c>
      <c r="ET34" s="13">
        <v>38.65</v>
      </c>
      <c r="EU34" s="13">
        <v>46.48</v>
      </c>
      <c r="EV34" s="13">
        <v>51.33</v>
      </c>
      <c r="EW34" s="13">
        <v>45.74</v>
      </c>
      <c r="EX34" s="14">
        <v>38.04</v>
      </c>
      <c r="EY34" s="14">
        <v>44.14</v>
      </c>
      <c r="EZ34" s="14">
        <v>60.28</v>
      </c>
      <c r="FA34" s="14">
        <v>62.81</v>
      </c>
      <c r="FB34" s="14">
        <v>42.23</v>
      </c>
      <c r="FC34" s="14">
        <v>62.42</v>
      </c>
      <c r="FD34" s="14">
        <v>66.92</v>
      </c>
      <c r="FE34" s="14">
        <v>72.83</v>
      </c>
      <c r="FF34" s="14">
        <v>72.39</v>
      </c>
      <c r="FG34" s="14">
        <v>70.400000000000006</v>
      </c>
      <c r="FH34" s="14">
        <v>69.83</v>
      </c>
      <c r="FI34" s="14">
        <v>73.63</v>
      </c>
      <c r="FJ34" s="14">
        <v>70.930000000000007</v>
      </c>
      <c r="FK34" s="14">
        <v>58</v>
      </c>
      <c r="FL34" s="14">
        <v>63.16</v>
      </c>
      <c r="FM34" s="14">
        <v>72.91</v>
      </c>
      <c r="FN34" s="14">
        <v>74.900000000000006</v>
      </c>
      <c r="FO34" s="14">
        <v>69.03</v>
      </c>
      <c r="FP34" s="26">
        <v>76.05</v>
      </c>
      <c r="FQ34" s="26">
        <v>80.25</v>
      </c>
      <c r="FR34" s="26">
        <v>75.5</v>
      </c>
      <c r="FS34" s="26">
        <v>71.05</v>
      </c>
      <c r="FT34" s="26">
        <v>67.11</v>
      </c>
      <c r="FU34" s="26">
        <v>67.08</v>
      </c>
      <c r="FV34" s="26">
        <v>70.56</v>
      </c>
      <c r="FW34" s="26">
        <v>65.13</v>
      </c>
      <c r="FX34" s="26">
        <v>55.25</v>
      </c>
      <c r="FY34" s="26">
        <v>61.25</v>
      </c>
      <c r="FZ34" s="26">
        <v>71.989999999999995</v>
      </c>
      <c r="GA34" s="26">
        <v>77.05</v>
      </c>
      <c r="GB34" s="14">
        <v>69.86</v>
      </c>
      <c r="GC34" s="14">
        <v>75.23</v>
      </c>
      <c r="GD34" s="14">
        <v>80.650000000000006</v>
      </c>
      <c r="GE34" s="14">
        <v>77.319999999999993</v>
      </c>
      <c r="GF34" s="14">
        <v>72.48</v>
      </c>
      <c r="GG34" s="14">
        <v>66.45</v>
      </c>
      <c r="GH34" s="14">
        <v>64.67</v>
      </c>
      <c r="GI34" s="14">
        <v>63.51</v>
      </c>
      <c r="GJ34" s="14">
        <v>61.95</v>
      </c>
      <c r="GK34" s="14">
        <v>54.95</v>
      </c>
      <c r="GL34" s="14">
        <v>57.52</v>
      </c>
      <c r="GM34" s="14">
        <v>69.069999999999993</v>
      </c>
      <c r="GN34" s="14" t="s">
        <v>16</v>
      </c>
      <c r="GO34" s="14">
        <v>67.62</v>
      </c>
    </row>
    <row r="35" spans="1:197" x14ac:dyDescent="0.4">
      <c r="FW35" s="19"/>
    </row>
    <row r="36" spans="1:197" x14ac:dyDescent="0.4">
      <c r="A36" s="2" t="s">
        <v>23</v>
      </c>
    </row>
  </sheetData>
  <hyperlinks>
    <hyperlink ref="B5" r:id="rId1" xr:uid="{75F5D8CB-8D9C-46B2-958F-09E6AE5FFA4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A65E-3593-488B-91E2-A1EE4C894349}">
  <dimension ref="A1:AB108"/>
  <sheetViews>
    <sheetView zoomScale="90" zoomScaleNormal="90" workbookViewId="0">
      <selection activeCell="C14" sqref="C14"/>
    </sheetView>
  </sheetViews>
  <sheetFormatPr baseColWidth="10" defaultRowHeight="16.2" x14ac:dyDescent="0.4"/>
  <cols>
    <col min="1" max="1" width="22.6640625" style="2" customWidth="1"/>
    <col min="2" max="2" width="23.5546875" style="2" customWidth="1"/>
    <col min="3" max="3" width="15.77734375" style="2" customWidth="1"/>
    <col min="4" max="15" width="14.109375" style="2" bestFit="1" customWidth="1"/>
    <col min="16" max="16" width="15.33203125" style="2" bestFit="1" customWidth="1"/>
    <col min="17" max="18" width="11.6640625" style="2" bestFit="1" customWidth="1"/>
    <col min="19" max="19" width="11.88671875" style="2" bestFit="1" customWidth="1"/>
    <col min="20" max="16384" width="11.5546875" style="2"/>
  </cols>
  <sheetData>
    <row r="1" spans="1:28" x14ac:dyDescent="0.4">
      <c r="A1" s="49" t="s">
        <v>0</v>
      </c>
      <c r="B1" s="2" t="s">
        <v>6</v>
      </c>
    </row>
    <row r="2" spans="1:28" x14ac:dyDescent="0.4">
      <c r="A2" s="49" t="s">
        <v>1</v>
      </c>
      <c r="B2" s="2" t="s">
        <v>7</v>
      </c>
    </row>
    <row r="3" spans="1:28" x14ac:dyDescent="0.4">
      <c r="A3" s="49" t="s">
        <v>2</v>
      </c>
      <c r="B3" s="2" t="s">
        <v>8</v>
      </c>
    </row>
    <row r="4" spans="1:28" x14ac:dyDescent="0.4">
      <c r="A4" s="49" t="s">
        <v>3</v>
      </c>
      <c r="B4" s="2" t="s">
        <v>46</v>
      </c>
    </row>
    <row r="5" spans="1:28" x14ac:dyDescent="0.4">
      <c r="A5" s="49" t="s">
        <v>4</v>
      </c>
      <c r="B5" s="3" t="s">
        <v>12</v>
      </c>
    </row>
    <row r="6" spans="1:28" x14ac:dyDescent="0.4">
      <c r="A6" s="49" t="s">
        <v>11</v>
      </c>
      <c r="B6" s="4">
        <v>40179</v>
      </c>
    </row>
    <row r="7" spans="1:28" x14ac:dyDescent="0.4">
      <c r="A7" s="49" t="s">
        <v>10</v>
      </c>
      <c r="B7" s="4">
        <v>45536</v>
      </c>
    </row>
    <row r="8" spans="1:28" x14ac:dyDescent="0.4">
      <c r="A8" s="49" t="s">
        <v>5</v>
      </c>
      <c r="B8" s="5">
        <v>45680</v>
      </c>
    </row>
    <row r="9" spans="1:28" x14ac:dyDescent="0.4">
      <c r="P9" s="47"/>
    </row>
    <row r="10" spans="1:28" x14ac:dyDescent="0.4">
      <c r="A10" s="54" t="s">
        <v>29</v>
      </c>
      <c r="B10" s="42" t="s">
        <v>31</v>
      </c>
      <c r="C10" s="29">
        <v>44927</v>
      </c>
      <c r="D10" s="29">
        <v>44958</v>
      </c>
      <c r="E10" s="29">
        <v>44986</v>
      </c>
      <c r="F10" s="29">
        <v>45017</v>
      </c>
      <c r="G10" s="29">
        <v>45047</v>
      </c>
      <c r="H10" s="29">
        <v>45078</v>
      </c>
      <c r="I10" s="29">
        <v>45108</v>
      </c>
      <c r="J10" s="29">
        <v>45139</v>
      </c>
      <c r="K10" s="29">
        <v>45170</v>
      </c>
      <c r="L10" s="29">
        <v>45200</v>
      </c>
      <c r="M10" s="29">
        <v>45231</v>
      </c>
      <c r="N10" s="29">
        <v>45261</v>
      </c>
      <c r="O10" s="43">
        <v>2023</v>
      </c>
      <c r="P10" s="29">
        <v>45292</v>
      </c>
      <c r="Q10" s="29">
        <v>45323</v>
      </c>
      <c r="R10" s="29">
        <v>45352</v>
      </c>
      <c r="S10" s="29">
        <v>45383</v>
      </c>
      <c r="T10" s="29">
        <v>45413</v>
      </c>
      <c r="U10" s="29">
        <v>45444</v>
      </c>
      <c r="V10" s="29">
        <v>45474</v>
      </c>
      <c r="W10" s="29">
        <v>45505</v>
      </c>
      <c r="X10" s="29">
        <v>45536</v>
      </c>
      <c r="Y10" s="29">
        <v>45566</v>
      </c>
      <c r="Z10" s="29">
        <v>45597</v>
      </c>
      <c r="AA10" s="29">
        <v>45627</v>
      </c>
      <c r="AB10" s="43">
        <v>2024</v>
      </c>
    </row>
    <row r="11" spans="1:28" x14ac:dyDescent="0.4">
      <c r="A11" s="51" t="s">
        <v>30</v>
      </c>
      <c r="B11" s="44" t="s">
        <v>32</v>
      </c>
      <c r="C11" s="34">
        <v>23818</v>
      </c>
      <c r="D11" s="34">
        <v>18537</v>
      </c>
      <c r="E11" s="34">
        <v>19629</v>
      </c>
      <c r="F11" s="34">
        <v>25087</v>
      </c>
      <c r="G11" s="34">
        <v>20876</v>
      </c>
      <c r="H11" s="34">
        <v>20309</v>
      </c>
      <c r="I11" s="34">
        <v>22119</v>
      </c>
      <c r="J11" s="34">
        <v>21893</v>
      </c>
      <c r="K11" s="34">
        <v>16409</v>
      </c>
      <c r="L11" s="34">
        <v>17501</v>
      </c>
      <c r="M11" s="34">
        <v>18738</v>
      </c>
      <c r="N11" s="34">
        <v>29733</v>
      </c>
      <c r="O11" s="30">
        <v>254649</v>
      </c>
      <c r="P11" s="14">
        <v>26888</v>
      </c>
      <c r="Q11" s="14">
        <v>19448</v>
      </c>
      <c r="R11" s="30">
        <v>19848</v>
      </c>
      <c r="S11" s="38">
        <f>91256-P11-Q11-R11</f>
        <v>25072</v>
      </c>
      <c r="T11" s="34">
        <v>21630</v>
      </c>
      <c r="U11" s="34">
        <v>21187</v>
      </c>
      <c r="V11" s="34">
        <v>21752</v>
      </c>
      <c r="W11" s="34">
        <v>21830</v>
      </c>
      <c r="X11" s="34">
        <v>15336</v>
      </c>
      <c r="Y11" s="34"/>
      <c r="Z11" s="34"/>
      <c r="AA11" s="34"/>
      <c r="AB11" s="34">
        <f>SUM(P11:X11)</f>
        <v>192991</v>
      </c>
    </row>
    <row r="12" spans="1:28" x14ac:dyDescent="0.4">
      <c r="A12" s="51" t="s">
        <v>30</v>
      </c>
      <c r="B12" s="44" t="s">
        <v>14</v>
      </c>
      <c r="C12" s="34">
        <v>686965</v>
      </c>
      <c r="D12" s="34">
        <v>615251</v>
      </c>
      <c r="E12" s="34">
        <v>688505</v>
      </c>
      <c r="F12" s="34">
        <v>647654</v>
      </c>
      <c r="G12" s="34">
        <v>584286</v>
      </c>
      <c r="H12" s="34">
        <v>603031</v>
      </c>
      <c r="I12" s="34">
        <v>634723</v>
      </c>
      <c r="J12" s="34">
        <v>595870</v>
      </c>
      <c r="K12" s="34">
        <v>506362</v>
      </c>
      <c r="L12" s="34">
        <v>550669</v>
      </c>
      <c r="M12" s="34">
        <v>643434</v>
      </c>
      <c r="N12" s="34">
        <v>719035</v>
      </c>
      <c r="O12" s="34">
        <v>7475785</v>
      </c>
      <c r="P12" s="14">
        <v>741430</v>
      </c>
      <c r="Q12" s="14">
        <v>624992</v>
      </c>
      <c r="R12" s="14">
        <v>691040</v>
      </c>
      <c r="S12" s="34">
        <f>2712747-R12-Q12-P12</f>
        <v>655285</v>
      </c>
      <c r="T12" s="34">
        <v>586236</v>
      </c>
      <c r="U12" s="34">
        <v>606930</v>
      </c>
      <c r="V12" s="34">
        <v>623876</v>
      </c>
      <c r="W12" s="34">
        <v>588013</v>
      </c>
      <c r="X12" s="34">
        <v>479485</v>
      </c>
      <c r="Y12" s="34"/>
      <c r="Z12" s="34"/>
      <c r="AA12" s="34"/>
      <c r="AB12" s="34">
        <f t="shared" ref="AB12:AB24" si="0">SUM(P12:X12)</f>
        <v>5597287</v>
      </c>
    </row>
    <row r="13" spans="1:28" x14ac:dyDescent="0.4">
      <c r="A13" s="51" t="s">
        <v>30</v>
      </c>
      <c r="B13" s="44" t="s">
        <v>15</v>
      </c>
      <c r="C13" s="34">
        <v>44576</v>
      </c>
      <c r="D13" s="34">
        <v>34219</v>
      </c>
      <c r="E13" s="34">
        <v>37846</v>
      </c>
      <c r="F13" s="34">
        <v>44398</v>
      </c>
      <c r="G13" s="34">
        <v>62678</v>
      </c>
      <c r="H13" s="34">
        <v>51542</v>
      </c>
      <c r="I13" s="34">
        <v>71374</v>
      </c>
      <c r="J13" s="34">
        <v>80138</v>
      </c>
      <c r="K13" s="34">
        <v>48408</v>
      </c>
      <c r="L13" s="34">
        <v>45850</v>
      </c>
      <c r="M13" s="34">
        <v>43850</v>
      </c>
      <c r="N13" s="34">
        <v>66645</v>
      </c>
      <c r="O13" s="34">
        <v>631524</v>
      </c>
      <c r="P13" s="14">
        <v>48846</v>
      </c>
      <c r="Q13" s="14">
        <v>36451</v>
      </c>
      <c r="R13" s="14">
        <v>40198</v>
      </c>
      <c r="S13" s="34">
        <f>169197-R13-Q13-P13</f>
        <v>43702</v>
      </c>
      <c r="T13" s="34">
        <v>63469</v>
      </c>
      <c r="U13" s="34">
        <v>51072</v>
      </c>
      <c r="V13" s="34">
        <v>65620</v>
      </c>
      <c r="W13" s="34">
        <v>81861</v>
      </c>
      <c r="X13" s="34">
        <v>48575</v>
      </c>
      <c r="Y13" s="34"/>
      <c r="Z13" s="34"/>
      <c r="AA13" s="34"/>
      <c r="AB13" s="34">
        <f t="shared" si="0"/>
        <v>479794</v>
      </c>
    </row>
    <row r="14" spans="1:28" x14ac:dyDescent="0.4">
      <c r="A14" s="51" t="s">
        <v>30</v>
      </c>
      <c r="B14" s="44" t="s">
        <v>33</v>
      </c>
      <c r="C14" s="34">
        <v>438990</v>
      </c>
      <c r="D14" s="34">
        <v>395214</v>
      </c>
      <c r="E14" s="34">
        <v>422643</v>
      </c>
      <c r="F14" s="34">
        <v>424946</v>
      </c>
      <c r="G14" s="34">
        <v>409330</v>
      </c>
      <c r="H14" s="34">
        <v>394555</v>
      </c>
      <c r="I14" s="34">
        <v>405033</v>
      </c>
      <c r="J14" s="34">
        <v>385508</v>
      </c>
      <c r="K14" s="34">
        <v>323294</v>
      </c>
      <c r="L14" s="34">
        <v>388627</v>
      </c>
      <c r="M14" s="34">
        <v>411728</v>
      </c>
      <c r="N14" s="34">
        <v>441464</v>
      </c>
      <c r="O14" s="34">
        <v>4841332</v>
      </c>
      <c r="P14" s="14">
        <v>464937</v>
      </c>
      <c r="Q14" s="14">
        <v>406615</v>
      </c>
      <c r="R14" s="14">
        <v>437165</v>
      </c>
      <c r="S14" s="34">
        <f>1737379-R14-Q14-P14</f>
        <v>428662</v>
      </c>
      <c r="T14" s="34">
        <v>410199</v>
      </c>
      <c r="U14" s="34">
        <v>395914</v>
      </c>
      <c r="V14" s="34">
        <v>406950</v>
      </c>
      <c r="W14" s="34">
        <v>382132</v>
      </c>
      <c r="X14" s="34">
        <v>305353</v>
      </c>
      <c r="Y14" s="34"/>
      <c r="Z14" s="34"/>
      <c r="AA14" s="34"/>
      <c r="AB14" s="34">
        <f t="shared" si="0"/>
        <v>3637927</v>
      </c>
    </row>
    <row r="15" spans="1:28" x14ac:dyDescent="0.4">
      <c r="A15" s="51" t="s">
        <v>30</v>
      </c>
      <c r="B15" s="44" t="s">
        <v>34</v>
      </c>
      <c r="C15" s="34">
        <v>108970</v>
      </c>
      <c r="D15" s="34">
        <v>96526</v>
      </c>
      <c r="E15" s="34">
        <v>106723</v>
      </c>
      <c r="F15" s="34">
        <v>111989</v>
      </c>
      <c r="G15" s="34">
        <v>97756</v>
      </c>
      <c r="H15" s="34">
        <v>93171</v>
      </c>
      <c r="I15" s="34">
        <v>95236</v>
      </c>
      <c r="J15" s="34">
        <v>96277</v>
      </c>
      <c r="K15" s="34">
        <v>81241</v>
      </c>
      <c r="L15" s="34">
        <v>89070</v>
      </c>
      <c r="M15" s="34">
        <v>113152</v>
      </c>
      <c r="N15" s="34">
        <v>123690</v>
      </c>
      <c r="O15" s="34">
        <v>1213801</v>
      </c>
      <c r="P15" s="14">
        <v>113833</v>
      </c>
      <c r="Q15" s="14">
        <v>98764</v>
      </c>
      <c r="R15" s="14">
        <v>106947</v>
      </c>
      <c r="S15" s="34">
        <f>434664-R15-Q15-P15</f>
        <v>115120</v>
      </c>
      <c r="T15" s="34">
        <v>100168</v>
      </c>
      <c r="U15" s="34">
        <v>94979</v>
      </c>
      <c r="V15" s="34">
        <v>96708</v>
      </c>
      <c r="W15" s="34">
        <v>89192</v>
      </c>
      <c r="X15" s="34">
        <v>73933</v>
      </c>
      <c r="Y15" s="34"/>
      <c r="Z15" s="34"/>
      <c r="AA15" s="34"/>
      <c r="AB15" s="34">
        <f t="shared" si="0"/>
        <v>889644</v>
      </c>
    </row>
    <row r="16" spans="1:28" x14ac:dyDescent="0.4">
      <c r="A16" s="51" t="s">
        <v>30</v>
      </c>
      <c r="B16" s="44" t="s">
        <v>17</v>
      </c>
      <c r="C16" s="34">
        <v>83473</v>
      </c>
      <c r="D16" s="34">
        <v>79086</v>
      </c>
      <c r="E16" s="34">
        <v>89082</v>
      </c>
      <c r="F16" s="34">
        <v>72328</v>
      </c>
      <c r="G16" s="34">
        <v>67696</v>
      </c>
      <c r="H16" s="34">
        <v>97401</v>
      </c>
      <c r="I16" s="34">
        <v>121760</v>
      </c>
      <c r="J16" s="34">
        <v>107176</v>
      </c>
      <c r="K16" s="34">
        <v>62736</v>
      </c>
      <c r="L16" s="34">
        <v>69856</v>
      </c>
      <c r="M16" s="34">
        <v>85040</v>
      </c>
      <c r="N16" s="34">
        <v>97786</v>
      </c>
      <c r="O16" s="34">
        <v>1033420</v>
      </c>
      <c r="P16" s="14">
        <v>85484</v>
      </c>
      <c r="Q16" s="14">
        <v>81231</v>
      </c>
      <c r="R16" s="14">
        <v>89931</v>
      </c>
      <c r="S16" s="34">
        <f>330074-R16-Q16-P16</f>
        <v>73428</v>
      </c>
      <c r="T16" s="34">
        <v>69107</v>
      </c>
      <c r="U16" s="34">
        <v>96218</v>
      </c>
      <c r="V16" s="34">
        <v>113782</v>
      </c>
      <c r="W16" s="34">
        <v>94897</v>
      </c>
      <c r="X16" s="34">
        <v>61653</v>
      </c>
      <c r="Y16" s="34"/>
      <c r="Z16" s="34"/>
      <c r="AA16" s="34"/>
      <c r="AB16" s="34">
        <f t="shared" si="0"/>
        <v>765731</v>
      </c>
    </row>
    <row r="17" spans="1:28" x14ac:dyDescent="0.4">
      <c r="A17" s="51" t="s">
        <v>30</v>
      </c>
      <c r="B17" s="44" t="s">
        <v>35</v>
      </c>
      <c r="C17" s="34">
        <v>27404</v>
      </c>
      <c r="D17" s="34">
        <v>32772</v>
      </c>
      <c r="E17" s="34">
        <v>55115</v>
      </c>
      <c r="F17" s="34">
        <v>55469</v>
      </c>
      <c r="G17" s="34">
        <v>46388</v>
      </c>
      <c r="H17" s="34">
        <v>45081</v>
      </c>
      <c r="I17" s="34">
        <v>50147</v>
      </c>
      <c r="J17" s="34">
        <v>48470</v>
      </c>
      <c r="K17" s="34">
        <v>40673</v>
      </c>
      <c r="L17" s="34">
        <v>44761</v>
      </c>
      <c r="M17" s="34">
        <v>53427</v>
      </c>
      <c r="N17" s="34">
        <v>64194</v>
      </c>
      <c r="O17" s="34">
        <v>563901</v>
      </c>
      <c r="P17" s="14">
        <v>28783</v>
      </c>
      <c r="Q17" s="14">
        <v>32964</v>
      </c>
      <c r="R17" s="14">
        <v>56860</v>
      </c>
      <c r="S17" s="34">
        <f>175104-R17-Q17-P17</f>
        <v>56497</v>
      </c>
      <c r="T17" s="34">
        <v>47012</v>
      </c>
      <c r="U17" s="34">
        <v>46146</v>
      </c>
      <c r="V17" s="34">
        <v>47373</v>
      </c>
      <c r="W17" s="34">
        <v>47708</v>
      </c>
      <c r="X17" s="34">
        <v>30791</v>
      </c>
      <c r="Y17" s="34"/>
      <c r="Z17" s="34"/>
      <c r="AA17" s="34"/>
      <c r="AB17" s="34">
        <f t="shared" si="0"/>
        <v>394134</v>
      </c>
    </row>
    <row r="18" spans="1:28" x14ac:dyDescent="0.4">
      <c r="A18" s="51" t="s">
        <v>30</v>
      </c>
      <c r="B18" s="44" t="s">
        <v>18</v>
      </c>
      <c r="C18" s="34">
        <v>26491</v>
      </c>
      <c r="D18" s="34">
        <v>23398</v>
      </c>
      <c r="E18" s="34">
        <v>26967</v>
      </c>
      <c r="F18" s="34">
        <v>26035</v>
      </c>
      <c r="G18" s="34">
        <v>30132</v>
      </c>
      <c r="H18" s="34">
        <v>25147</v>
      </c>
      <c r="I18" s="34">
        <v>25183</v>
      </c>
      <c r="J18" s="34">
        <v>23461</v>
      </c>
      <c r="K18" s="34">
        <v>16715</v>
      </c>
      <c r="L18" s="34">
        <v>19319</v>
      </c>
      <c r="M18" s="34">
        <v>22841</v>
      </c>
      <c r="N18" s="34">
        <v>25643</v>
      </c>
      <c r="O18" s="34">
        <v>291332</v>
      </c>
      <c r="P18" s="14">
        <v>28995</v>
      </c>
      <c r="Q18" s="14">
        <v>25920</v>
      </c>
      <c r="R18" s="14">
        <v>27455</v>
      </c>
      <c r="S18" s="34">
        <f>108630-R18-Q18-P18</f>
        <v>26260</v>
      </c>
      <c r="T18" s="34">
        <v>30726</v>
      </c>
      <c r="U18" s="34">
        <v>25130</v>
      </c>
      <c r="V18" s="34">
        <v>25378</v>
      </c>
      <c r="W18" s="34">
        <v>19201</v>
      </c>
      <c r="X18" s="34">
        <v>14836</v>
      </c>
      <c r="Y18" s="34"/>
      <c r="Z18" s="34"/>
      <c r="AA18" s="34"/>
      <c r="AB18" s="34">
        <f t="shared" si="0"/>
        <v>223901</v>
      </c>
    </row>
    <row r="19" spans="1:28" x14ac:dyDescent="0.4">
      <c r="A19" s="51" t="s">
        <v>30</v>
      </c>
      <c r="B19" s="44" t="s">
        <v>36</v>
      </c>
      <c r="C19" s="34">
        <v>12800</v>
      </c>
      <c r="D19" s="34">
        <v>9127</v>
      </c>
      <c r="E19" s="34">
        <v>13098</v>
      </c>
      <c r="F19" s="34">
        <v>14898</v>
      </c>
      <c r="G19" s="34">
        <v>11253</v>
      </c>
      <c r="H19" s="34">
        <v>11180</v>
      </c>
      <c r="I19" s="34">
        <v>16211</v>
      </c>
      <c r="J19" s="34">
        <v>14409</v>
      </c>
      <c r="K19" s="34">
        <v>7507</v>
      </c>
      <c r="L19" s="34">
        <v>9093</v>
      </c>
      <c r="M19" s="34">
        <v>13172</v>
      </c>
      <c r="N19" s="34">
        <v>20506</v>
      </c>
      <c r="O19" s="34">
        <v>153254</v>
      </c>
      <c r="P19" s="14">
        <v>13708</v>
      </c>
      <c r="Q19" s="14">
        <v>10447</v>
      </c>
      <c r="R19" s="14">
        <v>12977</v>
      </c>
      <c r="S19" s="34">
        <f>53690-R19-Q19-P19</f>
        <v>16558</v>
      </c>
      <c r="T19" s="34">
        <v>11158</v>
      </c>
      <c r="U19" s="34">
        <v>11112</v>
      </c>
      <c r="V19" s="34">
        <v>16169</v>
      </c>
      <c r="W19" s="34">
        <v>14125</v>
      </c>
      <c r="X19" s="34">
        <v>7468</v>
      </c>
      <c r="Y19" s="34"/>
      <c r="Z19" s="34"/>
      <c r="AA19" s="34"/>
      <c r="AB19" s="34">
        <f t="shared" si="0"/>
        <v>113722</v>
      </c>
    </row>
    <row r="20" spans="1:28" x14ac:dyDescent="0.4">
      <c r="A20" s="51" t="s">
        <v>30</v>
      </c>
      <c r="B20" s="44" t="s">
        <v>37</v>
      </c>
      <c r="C20" s="34">
        <v>6486</v>
      </c>
      <c r="D20" s="34">
        <v>5404</v>
      </c>
      <c r="E20" s="34">
        <v>6799</v>
      </c>
      <c r="F20" s="34">
        <v>7482</v>
      </c>
      <c r="G20" s="34">
        <v>6450</v>
      </c>
      <c r="H20" s="34">
        <v>6275</v>
      </c>
      <c r="I20" s="34">
        <v>8380</v>
      </c>
      <c r="J20" s="34">
        <v>6575</v>
      </c>
      <c r="K20" s="34">
        <v>5840</v>
      </c>
      <c r="L20" s="34">
        <v>6100</v>
      </c>
      <c r="M20" s="34">
        <v>5927</v>
      </c>
      <c r="N20" s="34">
        <v>8716</v>
      </c>
      <c r="O20" s="34">
        <v>80434</v>
      </c>
      <c r="P20" s="14">
        <v>6637</v>
      </c>
      <c r="Q20" s="14">
        <v>5356</v>
      </c>
      <c r="R20" s="14">
        <v>7078</v>
      </c>
      <c r="S20" s="34">
        <f>26840-R20-Q20-P20</f>
        <v>7769</v>
      </c>
      <c r="T20" s="34">
        <v>6657</v>
      </c>
      <c r="U20" s="34">
        <v>6503</v>
      </c>
      <c r="V20" s="34">
        <v>8170</v>
      </c>
      <c r="W20" s="34">
        <v>6516</v>
      </c>
      <c r="X20" s="34">
        <v>5693</v>
      </c>
      <c r="Y20" s="34"/>
      <c r="Z20" s="34"/>
      <c r="AA20" s="34"/>
      <c r="AB20" s="34">
        <f t="shared" si="0"/>
        <v>60379</v>
      </c>
    </row>
    <row r="21" spans="1:28" x14ac:dyDescent="0.4">
      <c r="A21" s="51" t="s">
        <v>30</v>
      </c>
      <c r="B21" s="44" t="s">
        <v>19</v>
      </c>
      <c r="C21" s="34">
        <v>140892</v>
      </c>
      <c r="D21" s="34">
        <v>121525</v>
      </c>
      <c r="E21" s="34">
        <v>133414</v>
      </c>
      <c r="F21" s="34">
        <v>159924</v>
      </c>
      <c r="G21" s="34">
        <v>147224</v>
      </c>
      <c r="H21" s="34">
        <v>142091</v>
      </c>
      <c r="I21" s="34">
        <v>162608</v>
      </c>
      <c r="J21" s="34">
        <v>182375</v>
      </c>
      <c r="K21" s="34">
        <v>127710</v>
      </c>
      <c r="L21" s="34">
        <v>129848</v>
      </c>
      <c r="M21" s="34">
        <v>144176</v>
      </c>
      <c r="N21" s="34">
        <v>174101</v>
      </c>
      <c r="O21" s="34">
        <v>1765888</v>
      </c>
      <c r="P21" s="14">
        <v>143944</v>
      </c>
      <c r="Q21" s="14">
        <v>124335</v>
      </c>
      <c r="R21" s="14">
        <v>135590</v>
      </c>
      <c r="S21" s="34">
        <f>564097-R21-Q21-P21</f>
        <v>160228</v>
      </c>
      <c r="T21" s="34">
        <v>148862</v>
      </c>
      <c r="U21" s="34">
        <v>140981</v>
      </c>
      <c r="V21" s="34">
        <v>159963</v>
      </c>
      <c r="W21" s="34">
        <v>178086</v>
      </c>
      <c r="X21" s="34">
        <v>123687</v>
      </c>
      <c r="Y21" s="34"/>
      <c r="Z21" s="34"/>
      <c r="AA21" s="34"/>
      <c r="AB21" s="34">
        <f t="shared" si="0"/>
        <v>1315676</v>
      </c>
    </row>
    <row r="22" spans="1:28" x14ac:dyDescent="0.4">
      <c r="A22" s="51" t="s">
        <v>30</v>
      </c>
      <c r="B22" s="44" t="s">
        <v>38</v>
      </c>
      <c r="C22" s="34">
        <v>80670</v>
      </c>
      <c r="D22" s="34">
        <v>72487</v>
      </c>
      <c r="E22" s="34">
        <v>77075</v>
      </c>
      <c r="F22" s="34">
        <v>87556</v>
      </c>
      <c r="G22" s="34">
        <v>86457</v>
      </c>
      <c r="H22" s="34">
        <v>87922</v>
      </c>
      <c r="I22" s="34">
        <v>92022</v>
      </c>
      <c r="J22" s="34">
        <v>84506</v>
      </c>
      <c r="K22" s="34">
        <v>54365</v>
      </c>
      <c r="L22" s="34">
        <v>68172</v>
      </c>
      <c r="M22" s="34">
        <v>90054</v>
      </c>
      <c r="N22" s="34">
        <v>92682</v>
      </c>
      <c r="O22" s="34">
        <v>973968</v>
      </c>
      <c r="P22" s="14">
        <v>82640</v>
      </c>
      <c r="Q22" s="14">
        <v>76398</v>
      </c>
      <c r="R22" s="14">
        <v>78156</v>
      </c>
      <c r="S22" s="34">
        <f>325348-R22-Q22-P22</f>
        <v>88154</v>
      </c>
      <c r="T22" s="34">
        <v>86972</v>
      </c>
      <c r="U22" s="34">
        <v>87644</v>
      </c>
      <c r="V22" s="34">
        <v>90566</v>
      </c>
      <c r="W22" s="34">
        <v>76429</v>
      </c>
      <c r="X22" s="34">
        <v>51073</v>
      </c>
      <c r="Y22" s="34"/>
      <c r="Z22" s="34"/>
      <c r="AA22" s="34"/>
      <c r="AB22" s="34">
        <f t="shared" si="0"/>
        <v>718032</v>
      </c>
    </row>
    <row r="23" spans="1:28" x14ac:dyDescent="0.4">
      <c r="A23" s="51" t="s">
        <v>30</v>
      </c>
      <c r="B23" s="44" t="s">
        <v>39</v>
      </c>
      <c r="C23" s="34">
        <v>130943</v>
      </c>
      <c r="D23" s="34">
        <v>119081</v>
      </c>
      <c r="E23" s="34">
        <v>129822</v>
      </c>
      <c r="F23" s="34">
        <v>148263</v>
      </c>
      <c r="G23" s="34">
        <v>150606</v>
      </c>
      <c r="H23" s="34">
        <v>147742</v>
      </c>
      <c r="I23" s="34">
        <v>171772</v>
      </c>
      <c r="J23" s="34">
        <v>164302</v>
      </c>
      <c r="K23" s="34">
        <v>129820</v>
      </c>
      <c r="L23" s="34">
        <v>150836</v>
      </c>
      <c r="M23" s="34">
        <v>174347</v>
      </c>
      <c r="N23" s="34">
        <v>187807</v>
      </c>
      <c r="O23" s="34">
        <v>1805341</v>
      </c>
      <c r="P23" s="14">
        <v>138879</v>
      </c>
      <c r="Q23" s="14">
        <v>122469</v>
      </c>
      <c r="R23" s="14">
        <v>130916</v>
      </c>
      <c r="S23" s="34">
        <f>542524-R23-Q23-P23</f>
        <v>150260</v>
      </c>
      <c r="T23" s="34">
        <v>151476</v>
      </c>
      <c r="U23" s="34">
        <v>147012</v>
      </c>
      <c r="V23" s="34">
        <v>168291</v>
      </c>
      <c r="W23" s="34">
        <v>160523</v>
      </c>
      <c r="X23" s="34">
        <v>125279</v>
      </c>
      <c r="Y23" s="34"/>
      <c r="Z23" s="34"/>
      <c r="AA23" s="34"/>
      <c r="AB23" s="34">
        <f t="shared" si="0"/>
        <v>1295105</v>
      </c>
    </row>
    <row r="24" spans="1:28" x14ac:dyDescent="0.4">
      <c r="A24" s="52" t="s">
        <v>30</v>
      </c>
      <c r="B24" s="45" t="s">
        <v>40</v>
      </c>
      <c r="C24" s="40">
        <v>1812478</v>
      </c>
      <c r="D24" s="40">
        <v>1622627</v>
      </c>
      <c r="E24" s="40">
        <v>1806718</v>
      </c>
      <c r="F24" s="40">
        <v>1826029</v>
      </c>
      <c r="G24" s="40">
        <v>1721132</v>
      </c>
      <c r="H24" s="40">
        <v>1725447</v>
      </c>
      <c r="I24" s="40">
        <v>1876568</v>
      </c>
      <c r="J24" s="40">
        <v>1810960</v>
      </c>
      <c r="K24" s="40">
        <v>1421080</v>
      </c>
      <c r="L24" s="40">
        <v>1589702</v>
      </c>
      <c r="M24" s="40">
        <v>1819886</v>
      </c>
      <c r="N24" s="40">
        <v>2052002</v>
      </c>
      <c r="O24" s="40">
        <v>21084629</v>
      </c>
      <c r="P24" s="41">
        <f>SUM(P11:P23)</f>
        <v>1925004</v>
      </c>
      <c r="Q24" s="41">
        <f t="shared" ref="Q24:X24" si="1">SUM(Q11:Q23)</f>
        <v>1665390</v>
      </c>
      <c r="R24" s="41">
        <f t="shared" si="1"/>
        <v>1834161</v>
      </c>
      <c r="S24" s="41">
        <f t="shared" si="1"/>
        <v>1846995</v>
      </c>
      <c r="T24" s="41">
        <f t="shared" si="1"/>
        <v>1733672</v>
      </c>
      <c r="U24" s="41">
        <f t="shared" si="1"/>
        <v>1730828</v>
      </c>
      <c r="V24" s="41">
        <f t="shared" si="1"/>
        <v>1844598</v>
      </c>
      <c r="W24" s="41">
        <f t="shared" si="1"/>
        <v>1760513</v>
      </c>
      <c r="X24" s="41">
        <f t="shared" si="1"/>
        <v>1343162</v>
      </c>
      <c r="Y24" s="41"/>
      <c r="Z24" s="41"/>
      <c r="AA24" s="41"/>
      <c r="AB24" s="34">
        <f t="shared" si="0"/>
        <v>15684323</v>
      </c>
    </row>
    <row r="25" spans="1:28" x14ac:dyDescent="0.4">
      <c r="A25" s="51" t="s">
        <v>41</v>
      </c>
      <c r="B25" s="44" t="s">
        <v>14</v>
      </c>
      <c r="C25" s="14">
        <v>81.400000000000006</v>
      </c>
      <c r="D25" s="14">
        <v>85.1</v>
      </c>
      <c r="E25" s="14">
        <v>83.3</v>
      </c>
      <c r="F25" s="14">
        <v>79.3</v>
      </c>
      <c r="G25" s="14">
        <v>73.7</v>
      </c>
      <c r="H25" s="14">
        <v>78.599999999999994</v>
      </c>
      <c r="I25" s="14">
        <v>81.599999999999994</v>
      </c>
      <c r="J25" s="14">
        <v>76.3</v>
      </c>
      <c r="K25" s="14">
        <v>64</v>
      </c>
      <c r="L25" s="14">
        <v>72</v>
      </c>
      <c r="M25" s="14">
        <v>81.5</v>
      </c>
      <c r="N25" s="14">
        <v>85.2</v>
      </c>
      <c r="O25" s="14">
        <v>78.5</v>
      </c>
      <c r="P25" s="39">
        <v>83.1</v>
      </c>
      <c r="Q25" s="39">
        <v>86.5</v>
      </c>
      <c r="R25" s="30">
        <v>86.8</v>
      </c>
      <c r="S25" s="30">
        <v>78.400000000000006</v>
      </c>
      <c r="T25" s="30">
        <v>73.099999999999994</v>
      </c>
      <c r="U25" s="30">
        <v>77</v>
      </c>
      <c r="V25" s="30">
        <v>75.400000000000006</v>
      </c>
      <c r="W25" s="30">
        <v>70.2</v>
      </c>
      <c r="X25" s="30">
        <v>61</v>
      </c>
      <c r="Y25" s="14"/>
      <c r="Z25" s="14"/>
      <c r="AA25" s="14"/>
      <c r="AB25" s="14">
        <v>76.8</v>
      </c>
    </row>
    <row r="26" spans="1:28" x14ac:dyDescent="0.4">
      <c r="A26" s="51" t="s">
        <v>41</v>
      </c>
      <c r="B26" s="44" t="s">
        <v>15</v>
      </c>
      <c r="C26" s="14">
        <v>61.62</v>
      </c>
      <c r="D26" s="14">
        <v>55.18</v>
      </c>
      <c r="E26" s="14">
        <v>54.68</v>
      </c>
      <c r="F26" s="14">
        <v>63.38</v>
      </c>
      <c r="G26" s="14">
        <v>56.31</v>
      </c>
      <c r="H26" s="14">
        <v>55.32</v>
      </c>
      <c r="I26" s="14">
        <v>70.180000000000007</v>
      </c>
      <c r="J26" s="14">
        <v>61.08</v>
      </c>
      <c r="K26" s="14">
        <v>55.32</v>
      </c>
      <c r="L26" s="14">
        <v>57.61</v>
      </c>
      <c r="M26" s="14">
        <v>59.19</v>
      </c>
      <c r="N26" s="14">
        <v>61.4</v>
      </c>
      <c r="O26" s="14">
        <v>59.3</v>
      </c>
      <c r="P26" s="39">
        <v>58</v>
      </c>
      <c r="Q26" s="39">
        <v>60.7</v>
      </c>
      <c r="R26" s="30">
        <v>70.7</v>
      </c>
      <c r="S26" s="30">
        <v>61.8</v>
      </c>
      <c r="T26" s="30">
        <v>60.3</v>
      </c>
      <c r="U26" s="30">
        <v>44.5</v>
      </c>
      <c r="V26" s="30">
        <v>52.5</v>
      </c>
      <c r="W26" s="30">
        <v>66.099999999999994</v>
      </c>
      <c r="X26" s="30">
        <v>57.9</v>
      </c>
      <c r="Y26" s="14"/>
      <c r="Z26" s="14"/>
      <c r="AA26" s="14"/>
      <c r="AB26" s="14">
        <v>59.2</v>
      </c>
    </row>
    <row r="27" spans="1:28" x14ac:dyDescent="0.4">
      <c r="A27" s="51" t="s">
        <v>41</v>
      </c>
      <c r="B27" s="44" t="s">
        <v>34</v>
      </c>
      <c r="C27" s="14">
        <v>82.3</v>
      </c>
      <c r="D27" s="14">
        <v>85.1</v>
      </c>
      <c r="E27" s="14">
        <v>82.3</v>
      </c>
      <c r="F27" s="14">
        <v>81.7</v>
      </c>
      <c r="G27" s="14">
        <v>79.3</v>
      </c>
      <c r="H27" s="14">
        <v>82.2</v>
      </c>
      <c r="I27" s="14">
        <v>84.5</v>
      </c>
      <c r="J27" s="14">
        <v>78.5</v>
      </c>
      <c r="K27" s="14">
        <v>68.790000000000006</v>
      </c>
      <c r="L27" s="14">
        <v>76</v>
      </c>
      <c r="M27" s="14">
        <v>82.1</v>
      </c>
      <c r="N27" s="14">
        <v>86.8</v>
      </c>
      <c r="O27" s="14">
        <v>80.8</v>
      </c>
      <c r="P27" s="39">
        <v>85.7</v>
      </c>
      <c r="Q27" s="39">
        <v>88</v>
      </c>
      <c r="R27" s="30">
        <v>86.4</v>
      </c>
      <c r="S27" s="30">
        <v>83.9</v>
      </c>
      <c r="T27" s="30">
        <v>81.2</v>
      </c>
      <c r="U27" s="30">
        <v>81.900000000000006</v>
      </c>
      <c r="V27" s="30">
        <v>80.7</v>
      </c>
      <c r="W27" s="30">
        <v>73.2</v>
      </c>
      <c r="X27" s="30">
        <v>62.7</v>
      </c>
      <c r="Y27" s="14"/>
      <c r="Z27" s="14"/>
      <c r="AA27" s="14"/>
      <c r="AB27" s="14">
        <v>80.400000000000006</v>
      </c>
    </row>
    <row r="28" spans="1:28" x14ac:dyDescent="0.4">
      <c r="A28" s="51" t="s">
        <v>41</v>
      </c>
      <c r="B28" s="44" t="s">
        <v>17</v>
      </c>
      <c r="C28" s="14">
        <v>73.61</v>
      </c>
      <c r="D28" s="14">
        <v>81.41</v>
      </c>
      <c r="E28" s="14">
        <v>80.19</v>
      </c>
      <c r="F28" s="14">
        <v>65.91</v>
      </c>
      <c r="G28" s="14">
        <v>57.7</v>
      </c>
      <c r="H28" s="14">
        <v>63.59</v>
      </c>
      <c r="I28" s="14">
        <v>67.290000000000006</v>
      </c>
      <c r="J28" s="14">
        <v>56.71</v>
      </c>
      <c r="K28" s="14">
        <v>46.41</v>
      </c>
      <c r="L28" s="14">
        <v>50</v>
      </c>
      <c r="M28" s="14">
        <v>71.099999999999994</v>
      </c>
      <c r="N28" s="14">
        <v>77.61</v>
      </c>
      <c r="O28" s="14">
        <v>65.900000000000006</v>
      </c>
      <c r="P28" s="39">
        <v>78.3</v>
      </c>
      <c r="Q28" s="39">
        <v>86.9</v>
      </c>
      <c r="R28" s="30">
        <v>83.9</v>
      </c>
      <c r="S28" s="30">
        <v>69.5</v>
      </c>
      <c r="T28" s="30">
        <v>63.3</v>
      </c>
      <c r="U28" s="30">
        <v>62.4</v>
      </c>
      <c r="V28" s="30">
        <v>57.9</v>
      </c>
      <c r="W28" s="30">
        <v>49.9</v>
      </c>
      <c r="X28" s="30">
        <v>46.9</v>
      </c>
      <c r="Y28" s="14"/>
      <c r="Z28" s="14"/>
      <c r="AA28" s="14"/>
      <c r="AB28" s="14">
        <v>66.599999999999994</v>
      </c>
    </row>
    <row r="29" spans="1:28" x14ac:dyDescent="0.4">
      <c r="A29" s="51" t="s">
        <v>41</v>
      </c>
      <c r="B29" s="44" t="s">
        <v>18</v>
      </c>
      <c r="C29" s="14">
        <v>83.79</v>
      </c>
      <c r="D29" s="14">
        <v>86.41</v>
      </c>
      <c r="E29" s="14">
        <v>87.12</v>
      </c>
      <c r="F29" s="14">
        <v>85.07</v>
      </c>
      <c r="G29" s="14">
        <v>75.37</v>
      </c>
      <c r="H29" s="14">
        <v>78.13</v>
      </c>
      <c r="I29" s="14">
        <v>83.58</v>
      </c>
      <c r="J29" s="14">
        <v>79.69</v>
      </c>
      <c r="K29" s="14">
        <v>60.08</v>
      </c>
      <c r="L29" s="14">
        <v>60.23</v>
      </c>
      <c r="M29" s="14">
        <v>76.790000000000006</v>
      </c>
      <c r="N29" s="14">
        <v>79.41</v>
      </c>
      <c r="O29" s="14">
        <v>78</v>
      </c>
      <c r="P29" s="39">
        <v>83.4</v>
      </c>
      <c r="Q29" s="39">
        <v>88</v>
      </c>
      <c r="R29" s="30">
        <v>87.2</v>
      </c>
      <c r="S29" s="30">
        <v>79.7</v>
      </c>
      <c r="T29" s="30">
        <v>81.400000000000006</v>
      </c>
      <c r="U29" s="30">
        <v>74.3</v>
      </c>
      <c r="V29" s="30">
        <v>75.3</v>
      </c>
      <c r="W29" s="30">
        <v>60.5</v>
      </c>
      <c r="X29" s="30">
        <v>48.3</v>
      </c>
      <c r="Y29" s="14"/>
      <c r="Z29" s="14"/>
      <c r="AA29" s="14"/>
      <c r="AB29" s="14">
        <v>75.3</v>
      </c>
    </row>
    <row r="30" spans="1:28" x14ac:dyDescent="0.4">
      <c r="A30" s="51" t="s">
        <v>41</v>
      </c>
      <c r="B30" s="44" t="s">
        <v>38</v>
      </c>
      <c r="C30" s="14">
        <v>77.709999999999994</v>
      </c>
      <c r="D30" s="14">
        <v>81.5</v>
      </c>
      <c r="E30" s="14">
        <v>75.8</v>
      </c>
      <c r="F30" s="14">
        <v>71.7</v>
      </c>
      <c r="G30" s="14">
        <v>64.3</v>
      </c>
      <c r="H30" s="14">
        <v>72</v>
      </c>
      <c r="I30" s="14">
        <v>76.900000000000006</v>
      </c>
      <c r="J30" s="14">
        <v>68</v>
      </c>
      <c r="K30" s="14">
        <v>56.71</v>
      </c>
      <c r="L30" s="14">
        <v>64.010000000000005</v>
      </c>
      <c r="M30" s="14">
        <v>72.8</v>
      </c>
      <c r="N30" s="14">
        <v>79.11</v>
      </c>
      <c r="O30" s="14">
        <v>71.900000000000006</v>
      </c>
      <c r="P30" s="39">
        <v>80.8</v>
      </c>
      <c r="Q30" s="39">
        <v>88.4</v>
      </c>
      <c r="R30" s="30">
        <v>84.6</v>
      </c>
      <c r="S30" s="30">
        <v>73.900000000000006</v>
      </c>
      <c r="T30" s="30">
        <v>65.5</v>
      </c>
      <c r="U30" s="30">
        <v>70.599999999999994</v>
      </c>
      <c r="V30" s="30">
        <v>70.599999999999994</v>
      </c>
      <c r="W30" s="30">
        <v>61.6</v>
      </c>
      <c r="X30" s="30">
        <v>51.5</v>
      </c>
      <c r="Y30" s="14"/>
      <c r="Z30" s="14"/>
      <c r="AA30" s="14"/>
      <c r="AB30" s="14">
        <v>71.900000000000006</v>
      </c>
    </row>
    <row r="31" spans="1:28" x14ac:dyDescent="0.4">
      <c r="A31" s="51" t="s">
        <v>41</v>
      </c>
      <c r="B31" s="44" t="s">
        <v>39</v>
      </c>
      <c r="C31" s="14">
        <v>69.599999999999994</v>
      </c>
      <c r="D31" s="14">
        <v>85.6</v>
      </c>
      <c r="E31" s="14">
        <v>75.099999999999994</v>
      </c>
      <c r="F31" s="14">
        <v>77.400000000000006</v>
      </c>
      <c r="G31" s="14">
        <v>74.099999999999994</v>
      </c>
      <c r="H31" s="14">
        <v>72.099999999999994</v>
      </c>
      <c r="I31" s="14">
        <v>75.2</v>
      </c>
      <c r="J31" s="14">
        <v>74.099999999999994</v>
      </c>
      <c r="K31" s="14">
        <v>66</v>
      </c>
      <c r="L31" s="14">
        <v>66.3</v>
      </c>
      <c r="M31" s="14">
        <v>78.5</v>
      </c>
      <c r="N31" s="14">
        <v>84.7</v>
      </c>
      <c r="O31" s="14">
        <v>74.900000000000006</v>
      </c>
      <c r="P31" s="39">
        <v>80.5</v>
      </c>
      <c r="Q31" s="39">
        <v>88</v>
      </c>
      <c r="R31" s="30">
        <v>80.099999999999994</v>
      </c>
      <c r="S31" s="30">
        <v>77.5</v>
      </c>
      <c r="T31" s="30">
        <v>73.8</v>
      </c>
      <c r="U31" s="30">
        <v>71.7</v>
      </c>
      <c r="V31" s="30">
        <v>67.900000000000006</v>
      </c>
      <c r="W31" s="30">
        <v>67.2</v>
      </c>
      <c r="X31" s="30">
        <v>66.7</v>
      </c>
      <c r="Y31" s="14"/>
      <c r="Z31" s="14"/>
      <c r="AA31" s="14"/>
      <c r="AB31" s="14">
        <v>73.900000000000006</v>
      </c>
    </row>
    <row r="32" spans="1:28" x14ac:dyDescent="0.4">
      <c r="A32" s="51" t="s">
        <v>41</v>
      </c>
      <c r="B32" s="44" t="s">
        <v>42</v>
      </c>
      <c r="C32" s="14" t="s">
        <v>43</v>
      </c>
      <c r="D32" s="14" t="s">
        <v>43</v>
      </c>
      <c r="E32" s="14" t="s">
        <v>43</v>
      </c>
      <c r="F32" s="14" t="s">
        <v>43</v>
      </c>
      <c r="G32" s="14" t="s">
        <v>43</v>
      </c>
      <c r="H32" s="14" t="s">
        <v>43</v>
      </c>
      <c r="I32" s="14" t="s">
        <v>43</v>
      </c>
      <c r="J32" s="14" t="s">
        <v>43</v>
      </c>
      <c r="K32" s="14" t="s">
        <v>43</v>
      </c>
      <c r="L32" s="14" t="s">
        <v>43</v>
      </c>
      <c r="M32" s="14" t="s">
        <v>43</v>
      </c>
      <c r="N32" s="14" t="s">
        <v>43</v>
      </c>
      <c r="O32" s="14" t="s">
        <v>43</v>
      </c>
      <c r="P32" s="30">
        <v>66.5</v>
      </c>
      <c r="Q32" s="30">
        <v>60.1</v>
      </c>
      <c r="R32" s="30">
        <v>56.1</v>
      </c>
      <c r="S32" s="30">
        <v>71.099999999999994</v>
      </c>
      <c r="T32" s="30">
        <v>57.2</v>
      </c>
      <c r="U32" s="30">
        <v>57.9</v>
      </c>
      <c r="V32" s="30">
        <v>60.2</v>
      </c>
      <c r="W32" s="30">
        <v>61.3</v>
      </c>
      <c r="X32" s="30">
        <v>44.5</v>
      </c>
      <c r="Y32" s="14"/>
      <c r="Z32" s="14"/>
      <c r="AA32" s="14"/>
      <c r="AB32" s="14">
        <v>59.4</v>
      </c>
    </row>
    <row r="33" spans="1:28" x14ac:dyDescent="0.4">
      <c r="A33" s="51" t="s">
        <v>41</v>
      </c>
      <c r="B33" s="44" t="s">
        <v>35</v>
      </c>
      <c r="C33" s="14" t="s">
        <v>43</v>
      </c>
      <c r="D33" s="14" t="s">
        <v>43</v>
      </c>
      <c r="E33" s="14" t="s">
        <v>43</v>
      </c>
      <c r="F33" s="14" t="s">
        <v>43</v>
      </c>
      <c r="G33" s="14" t="s">
        <v>43</v>
      </c>
      <c r="H33" s="14" t="s">
        <v>43</v>
      </c>
      <c r="I33" s="14" t="s">
        <v>43</v>
      </c>
      <c r="J33" s="14" t="s">
        <v>43</v>
      </c>
      <c r="K33" s="14" t="s">
        <v>43</v>
      </c>
      <c r="L33" s="14" t="s">
        <v>43</v>
      </c>
      <c r="M33" s="14" t="s">
        <v>43</v>
      </c>
      <c r="N33" s="14" t="s">
        <v>43</v>
      </c>
      <c r="O33" s="14" t="s">
        <v>43</v>
      </c>
      <c r="P33" s="30">
        <v>74.5</v>
      </c>
      <c r="Q33" s="30">
        <v>67.599999999999994</v>
      </c>
      <c r="R33" s="30">
        <v>78.5</v>
      </c>
      <c r="S33" s="30">
        <v>70.3</v>
      </c>
      <c r="T33" s="30">
        <v>62.9</v>
      </c>
      <c r="U33" s="30">
        <v>63.8</v>
      </c>
      <c r="V33" s="30">
        <v>61.8</v>
      </c>
      <c r="W33" s="30">
        <v>63.3</v>
      </c>
      <c r="X33" s="30">
        <v>47</v>
      </c>
      <c r="Y33" s="14"/>
      <c r="Z33" s="14"/>
      <c r="AA33" s="14"/>
      <c r="AB33" s="14">
        <v>65.5</v>
      </c>
    </row>
    <row r="34" spans="1:28" x14ac:dyDescent="0.4">
      <c r="A34" s="51" t="s">
        <v>41</v>
      </c>
      <c r="B34" s="44" t="s">
        <v>19</v>
      </c>
      <c r="C34" s="14" t="s">
        <v>43</v>
      </c>
      <c r="D34" s="14" t="s">
        <v>43</v>
      </c>
      <c r="E34" s="14" t="s">
        <v>43</v>
      </c>
      <c r="F34" s="14" t="s">
        <v>43</v>
      </c>
      <c r="G34" s="14" t="s">
        <v>43</v>
      </c>
      <c r="H34" s="14" t="s">
        <v>43</v>
      </c>
      <c r="I34" s="14" t="s">
        <v>43</v>
      </c>
      <c r="J34" s="14" t="s">
        <v>43</v>
      </c>
      <c r="K34" s="14" t="s">
        <v>43</v>
      </c>
      <c r="L34" s="14" t="s">
        <v>43</v>
      </c>
      <c r="M34" s="14" t="s">
        <v>43</v>
      </c>
      <c r="N34" s="14" t="s">
        <v>43</v>
      </c>
      <c r="O34" s="14" t="s">
        <v>43</v>
      </c>
      <c r="P34" s="30">
        <v>82.2</v>
      </c>
      <c r="Q34" s="30">
        <v>87.3</v>
      </c>
      <c r="R34" s="30">
        <v>85.4</v>
      </c>
      <c r="S34" s="30">
        <v>80.5</v>
      </c>
      <c r="T34" s="30">
        <v>76.2</v>
      </c>
      <c r="U34" s="30">
        <v>72</v>
      </c>
      <c r="V34" s="30">
        <v>72.7</v>
      </c>
      <c r="W34" s="30">
        <v>67.3</v>
      </c>
      <c r="X34" s="30">
        <v>57.5</v>
      </c>
      <c r="Y34" s="14"/>
      <c r="Z34" s="14"/>
      <c r="AA34" s="14"/>
      <c r="AB34" s="14">
        <v>75.7</v>
      </c>
    </row>
    <row r="35" spans="1:28" x14ac:dyDescent="0.4">
      <c r="A35" s="51" t="s">
        <v>41</v>
      </c>
      <c r="B35" s="44" t="s">
        <v>36</v>
      </c>
      <c r="C35" s="14" t="s">
        <v>43</v>
      </c>
      <c r="D35" s="14" t="s">
        <v>43</v>
      </c>
      <c r="E35" s="14" t="s">
        <v>43</v>
      </c>
      <c r="F35" s="14" t="s">
        <v>43</v>
      </c>
      <c r="G35" s="14" t="s">
        <v>43</v>
      </c>
      <c r="H35" s="14" t="s">
        <v>43</v>
      </c>
      <c r="I35" s="14" t="s">
        <v>43</v>
      </c>
      <c r="J35" s="14" t="s">
        <v>43</v>
      </c>
      <c r="K35" s="14" t="s">
        <v>43</v>
      </c>
      <c r="L35" s="14" t="s">
        <v>43</v>
      </c>
      <c r="M35" s="14" t="s">
        <v>43</v>
      </c>
      <c r="N35" s="14" t="s">
        <v>43</v>
      </c>
      <c r="O35" s="14" t="s">
        <v>43</v>
      </c>
      <c r="P35" s="30">
        <v>44.2</v>
      </c>
      <c r="Q35" s="30">
        <v>41.1</v>
      </c>
      <c r="R35" s="30">
        <v>56</v>
      </c>
      <c r="S35" s="30">
        <v>68.7</v>
      </c>
      <c r="T35" s="30">
        <v>44.8</v>
      </c>
      <c r="U35" s="30">
        <v>46.1</v>
      </c>
      <c r="V35" s="30">
        <v>61.1</v>
      </c>
      <c r="W35" s="30">
        <v>55.1</v>
      </c>
      <c r="X35" s="30">
        <v>30.1</v>
      </c>
      <c r="Y35" s="14"/>
      <c r="Z35" s="14"/>
      <c r="AA35" s="14"/>
      <c r="AB35" s="14">
        <v>49.7</v>
      </c>
    </row>
    <row r="36" spans="1:28" x14ac:dyDescent="0.4">
      <c r="A36" s="51" t="s">
        <v>41</v>
      </c>
      <c r="B36" s="44" t="s">
        <v>37</v>
      </c>
      <c r="C36" s="14" t="s">
        <v>43</v>
      </c>
      <c r="D36" s="14" t="s">
        <v>43</v>
      </c>
      <c r="E36" s="14" t="s">
        <v>43</v>
      </c>
      <c r="F36" s="14" t="s">
        <v>43</v>
      </c>
      <c r="G36" s="14" t="s">
        <v>43</v>
      </c>
      <c r="H36" s="14" t="s">
        <v>43</v>
      </c>
      <c r="I36" s="14" t="s">
        <v>43</v>
      </c>
      <c r="J36" s="14" t="s">
        <v>43</v>
      </c>
      <c r="K36" s="14" t="s">
        <v>43</v>
      </c>
      <c r="L36" s="14" t="s">
        <v>43</v>
      </c>
      <c r="M36" s="14" t="s">
        <v>43</v>
      </c>
      <c r="N36" s="14" t="s">
        <v>43</v>
      </c>
      <c r="O36" s="14" t="s">
        <v>43</v>
      </c>
      <c r="P36" s="30">
        <v>37.200000000000003</v>
      </c>
      <c r="Q36" s="30">
        <v>33.4</v>
      </c>
      <c r="R36" s="30">
        <v>41.3</v>
      </c>
      <c r="S36" s="30">
        <v>44.7</v>
      </c>
      <c r="T36" s="30">
        <v>37</v>
      </c>
      <c r="U36" s="30">
        <v>37.299999999999997</v>
      </c>
      <c r="V36" s="30">
        <v>45.4</v>
      </c>
      <c r="W36" s="30">
        <v>36.6</v>
      </c>
      <c r="X36" s="30">
        <v>33.5</v>
      </c>
      <c r="Y36" s="14"/>
      <c r="Z36" s="14"/>
      <c r="AA36" s="14"/>
      <c r="AB36" s="14">
        <v>38.5</v>
      </c>
    </row>
    <row r="37" spans="1:28" x14ac:dyDescent="0.4">
      <c r="A37" s="53" t="s">
        <v>41</v>
      </c>
      <c r="B37" s="44" t="s">
        <v>44</v>
      </c>
      <c r="C37" s="14" t="s">
        <v>43</v>
      </c>
      <c r="D37" s="14" t="s">
        <v>43</v>
      </c>
      <c r="E37" s="14" t="s">
        <v>43</v>
      </c>
      <c r="F37" s="14" t="s">
        <v>43</v>
      </c>
      <c r="G37" s="14" t="s">
        <v>43</v>
      </c>
      <c r="H37" s="14" t="s">
        <v>43</v>
      </c>
      <c r="I37" s="14" t="s">
        <v>43</v>
      </c>
      <c r="J37" s="14" t="s">
        <v>43</v>
      </c>
      <c r="K37" s="14" t="s">
        <v>43</v>
      </c>
      <c r="L37" s="14" t="s">
        <v>43</v>
      </c>
      <c r="M37" s="14" t="s">
        <v>43</v>
      </c>
      <c r="N37" s="14" t="s">
        <v>43</v>
      </c>
      <c r="O37" s="14" t="s">
        <v>43</v>
      </c>
      <c r="P37" s="14">
        <v>82.4</v>
      </c>
      <c r="Q37" s="14" t="s">
        <v>45</v>
      </c>
      <c r="R37" s="14">
        <v>85.5</v>
      </c>
      <c r="S37" s="14">
        <v>81.400000000000006</v>
      </c>
      <c r="T37" s="14">
        <v>75.2</v>
      </c>
      <c r="U37" s="14">
        <v>73.900000000000006</v>
      </c>
      <c r="V37" s="14">
        <v>73.5</v>
      </c>
      <c r="W37" s="14">
        <v>67.900000000000006</v>
      </c>
      <c r="X37" s="14">
        <v>59.6</v>
      </c>
      <c r="Y37" s="48"/>
      <c r="Z37" s="14"/>
      <c r="AA37" s="14"/>
      <c r="AB37" s="14">
        <v>76.400000000000006</v>
      </c>
    </row>
    <row r="38" spans="1:28" x14ac:dyDescent="0.4">
      <c r="A38" s="52" t="s">
        <v>41</v>
      </c>
      <c r="B38" s="45" t="s">
        <v>40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6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</row>
    <row r="39" spans="1:28" x14ac:dyDescent="0.4">
      <c r="A39" s="50"/>
      <c r="B39" s="50"/>
    </row>
    <row r="41" spans="1:28" x14ac:dyDescent="0.4">
      <c r="Q41" s="35"/>
    </row>
    <row r="42" spans="1:28" x14ac:dyDescent="0.4">
      <c r="D42" s="36"/>
      <c r="E42" s="36"/>
      <c r="F42" s="36"/>
    </row>
    <row r="43" spans="1:28" x14ac:dyDescent="0.4">
      <c r="C43"/>
    </row>
    <row r="44" spans="1:28" x14ac:dyDescent="0.4">
      <c r="C44"/>
    </row>
    <row r="45" spans="1:28" x14ac:dyDescent="0.4">
      <c r="C45"/>
    </row>
    <row r="46" spans="1:28" x14ac:dyDescent="0.4">
      <c r="C46"/>
    </row>
    <row r="47" spans="1:28" x14ac:dyDescent="0.4">
      <c r="C47"/>
    </row>
    <row r="48" spans="1:28" x14ac:dyDescent="0.4">
      <c r="C48"/>
    </row>
    <row r="49" spans="3:10" x14ac:dyDescent="0.4">
      <c r="C49"/>
    </row>
    <row r="50" spans="3:10" x14ac:dyDescent="0.4">
      <c r="C50"/>
    </row>
    <row r="51" spans="3:10" x14ac:dyDescent="0.4">
      <c r="C51"/>
    </row>
    <row r="52" spans="3:10" x14ac:dyDescent="0.4">
      <c r="C52"/>
    </row>
    <row r="53" spans="3:10" x14ac:dyDescent="0.4">
      <c r="C53"/>
    </row>
    <row r="54" spans="3:10" x14ac:dyDescent="0.4">
      <c r="C54"/>
    </row>
    <row r="55" spans="3:10" x14ac:dyDescent="0.4">
      <c r="C55"/>
    </row>
    <row r="56" spans="3:10" x14ac:dyDescent="0.4">
      <c r="C56"/>
    </row>
    <row r="57" spans="3:10" x14ac:dyDescent="0.4">
      <c r="G57" s="33"/>
    </row>
    <row r="59" spans="3:10" x14ac:dyDescent="0.4">
      <c r="G59" s="33"/>
      <c r="I59" s="33"/>
    </row>
    <row r="60" spans="3:10" x14ac:dyDescent="0.4">
      <c r="G60" s="33"/>
      <c r="I60" s="33"/>
      <c r="J60" s="33"/>
    </row>
    <row r="61" spans="3:10" x14ac:dyDescent="0.4">
      <c r="G61" s="33"/>
      <c r="I61" s="33"/>
    </row>
    <row r="62" spans="3:10" x14ac:dyDescent="0.4">
      <c r="G62" s="33"/>
      <c r="I62" s="33"/>
    </row>
    <row r="63" spans="3:10" x14ac:dyDescent="0.4">
      <c r="G63" s="33"/>
      <c r="I63" s="33"/>
    </row>
    <row r="64" spans="3:10" x14ac:dyDescent="0.4">
      <c r="G64" s="33"/>
      <c r="I64" s="33"/>
    </row>
    <row r="65" spans="7:9" x14ac:dyDescent="0.4">
      <c r="G65" s="33"/>
      <c r="I65" s="33"/>
    </row>
    <row r="66" spans="7:9" x14ac:dyDescent="0.4">
      <c r="G66" s="33"/>
      <c r="I66" s="33"/>
    </row>
    <row r="67" spans="7:9" x14ac:dyDescent="0.4">
      <c r="G67" s="33"/>
      <c r="I67" s="33"/>
    </row>
    <row r="68" spans="7:9" x14ac:dyDescent="0.4">
      <c r="G68" s="33"/>
      <c r="I68" s="33"/>
    </row>
    <row r="69" spans="7:9" x14ac:dyDescent="0.4">
      <c r="G69" s="33"/>
      <c r="I69" s="33"/>
    </row>
    <row r="70" spans="7:9" x14ac:dyDescent="0.4">
      <c r="G70" s="33"/>
      <c r="I70" s="33"/>
    </row>
    <row r="71" spans="7:9" x14ac:dyDescent="0.4">
      <c r="G71" s="33"/>
      <c r="I71" s="33"/>
    </row>
    <row r="72" spans="7:9" x14ac:dyDescent="0.4">
      <c r="G72" s="33"/>
      <c r="I72" s="33"/>
    </row>
    <row r="73" spans="7:9" x14ac:dyDescent="0.4">
      <c r="G73" s="33"/>
      <c r="I73" s="33"/>
    </row>
    <row r="74" spans="7:9" x14ac:dyDescent="0.4">
      <c r="G74" s="33"/>
      <c r="I74" s="33"/>
    </row>
    <row r="75" spans="7:9" x14ac:dyDescent="0.4">
      <c r="G75" s="33"/>
      <c r="I75" s="33"/>
    </row>
    <row r="76" spans="7:9" x14ac:dyDescent="0.4">
      <c r="G76" s="33"/>
      <c r="I76" s="33"/>
    </row>
    <row r="77" spans="7:9" x14ac:dyDescent="0.4">
      <c r="G77" s="33"/>
      <c r="I77" s="33"/>
    </row>
    <row r="78" spans="7:9" x14ac:dyDescent="0.4">
      <c r="G78" s="33"/>
      <c r="I78" s="33"/>
    </row>
    <row r="79" spans="7:9" x14ac:dyDescent="0.4">
      <c r="G79" s="33"/>
      <c r="I79" s="33"/>
    </row>
    <row r="81" spans="2:10" x14ac:dyDescent="0.4">
      <c r="C81" s="36"/>
      <c r="D81" s="33"/>
      <c r="E81" s="33"/>
      <c r="F81" s="33"/>
      <c r="G81" s="33"/>
    </row>
    <row r="82" spans="2:10" x14ac:dyDescent="0.4">
      <c r="C82" s="36"/>
      <c r="D82" s="33"/>
      <c r="E82" s="33"/>
      <c r="F82" s="33"/>
      <c r="G82" s="33"/>
    </row>
    <row r="83" spans="2:10" x14ac:dyDescent="0.4">
      <c r="C83" s="36"/>
      <c r="D83" s="33"/>
      <c r="E83" s="33"/>
      <c r="F83" s="33"/>
      <c r="G83" s="33"/>
    </row>
    <row r="84" spans="2:10" x14ac:dyDescent="0.4">
      <c r="C84" s="36"/>
      <c r="D84" s="33"/>
      <c r="E84" s="33"/>
      <c r="F84" s="33"/>
      <c r="G84" s="33"/>
    </row>
    <row r="85" spans="2:10" x14ac:dyDescent="0.4">
      <c r="C85" s="36"/>
      <c r="D85" s="33"/>
      <c r="E85" s="33"/>
      <c r="F85" s="33"/>
      <c r="G85" s="33"/>
    </row>
    <row r="86" spans="2:10" x14ac:dyDescent="0.4">
      <c r="C86" s="36"/>
      <c r="D86" s="33"/>
      <c r="E86" s="33"/>
      <c r="F86" s="33"/>
      <c r="G86" s="33"/>
    </row>
    <row r="87" spans="2:10" x14ac:dyDescent="0.4">
      <c r="C87" s="36"/>
      <c r="D87" s="33"/>
      <c r="E87" s="33"/>
      <c r="F87" s="33"/>
      <c r="G87" s="33"/>
    </row>
    <row r="88" spans="2:10" x14ac:dyDescent="0.4">
      <c r="C88" s="36"/>
      <c r="D88" s="33"/>
      <c r="E88" s="33"/>
      <c r="F88" s="33"/>
      <c r="G88" s="33"/>
    </row>
    <row r="89" spans="2:10" x14ac:dyDescent="0.4">
      <c r="C89" s="36"/>
      <c r="D89" s="33"/>
      <c r="E89" s="33"/>
      <c r="F89" s="33"/>
      <c r="G89" s="33"/>
    </row>
    <row r="90" spans="2:10" x14ac:dyDescent="0.4">
      <c r="C90" s="36"/>
      <c r="D90" s="33"/>
      <c r="E90" s="33"/>
      <c r="F90" s="33"/>
      <c r="G90" s="33"/>
    </row>
    <row r="91" spans="2:10" x14ac:dyDescent="0.4">
      <c r="C91" s="36"/>
      <c r="D91" s="33"/>
      <c r="E91" s="33"/>
      <c r="F91" s="33"/>
      <c r="G91" s="33"/>
    </row>
    <row r="92" spans="2:10" x14ac:dyDescent="0.4">
      <c r="C92" s="36"/>
      <c r="D92" s="33"/>
      <c r="E92" s="33"/>
      <c r="F92" s="33"/>
      <c r="G92" s="33"/>
    </row>
    <row r="93" spans="2:10" x14ac:dyDescent="0.4">
      <c r="C93" s="36"/>
      <c r="D93" s="33"/>
      <c r="E93" s="33"/>
      <c r="F93" s="33"/>
      <c r="G93" s="33"/>
    </row>
    <row r="94" spans="2:10" x14ac:dyDescent="0.4">
      <c r="C94" s="36"/>
      <c r="D94" s="33"/>
      <c r="E94" s="33"/>
      <c r="F94" s="33"/>
      <c r="G94" s="33"/>
    </row>
    <row r="96" spans="2:10" x14ac:dyDescent="0.4">
      <c r="B96" s="32"/>
      <c r="C96" s="37"/>
      <c r="D96" s="37"/>
      <c r="E96" s="37"/>
      <c r="F96" s="37"/>
      <c r="G96" s="37"/>
      <c r="H96" s="37"/>
      <c r="I96" s="37"/>
      <c r="J96" s="37"/>
    </row>
    <row r="97" spans="2:10" x14ac:dyDescent="0.4">
      <c r="B97" s="32"/>
      <c r="C97" s="37"/>
      <c r="D97" s="37"/>
      <c r="E97" s="37"/>
      <c r="F97" s="37"/>
      <c r="G97" s="37"/>
      <c r="H97" s="37"/>
      <c r="I97" s="37"/>
      <c r="J97" s="37"/>
    </row>
    <row r="98" spans="2:10" x14ac:dyDescent="0.4">
      <c r="B98" s="32"/>
      <c r="C98" s="37"/>
      <c r="D98" s="37"/>
      <c r="E98" s="37"/>
      <c r="F98" s="37"/>
      <c r="G98" s="37"/>
      <c r="H98" s="37"/>
      <c r="I98" s="37"/>
      <c r="J98" s="37"/>
    </row>
    <row r="99" spans="2:10" x14ac:dyDescent="0.4">
      <c r="B99" s="32"/>
      <c r="C99" s="37"/>
      <c r="D99" s="37"/>
      <c r="E99" s="37"/>
      <c r="F99" s="37"/>
      <c r="G99" s="37"/>
      <c r="H99" s="37"/>
      <c r="I99" s="37"/>
      <c r="J99" s="37"/>
    </row>
    <row r="100" spans="2:10" x14ac:dyDescent="0.4">
      <c r="B100" s="32"/>
      <c r="C100" s="37"/>
      <c r="D100" s="37"/>
      <c r="E100" s="37"/>
      <c r="F100" s="37"/>
      <c r="G100" s="37"/>
      <c r="H100" s="37"/>
      <c r="I100" s="37"/>
      <c r="J100" s="37"/>
    </row>
    <row r="101" spans="2:10" x14ac:dyDescent="0.4">
      <c r="B101" s="32"/>
      <c r="C101" s="37"/>
      <c r="D101" s="37"/>
      <c r="E101" s="37"/>
      <c r="F101" s="37"/>
      <c r="G101" s="37"/>
      <c r="H101" s="37"/>
      <c r="I101" s="37"/>
      <c r="J101" s="37"/>
    </row>
    <row r="102" spans="2:10" x14ac:dyDescent="0.4">
      <c r="B102" s="32"/>
      <c r="C102" s="37"/>
      <c r="D102" s="37"/>
      <c r="E102" s="37"/>
      <c r="F102" s="37"/>
      <c r="G102" s="37"/>
      <c r="H102" s="37"/>
      <c r="I102" s="37"/>
      <c r="J102" s="37"/>
    </row>
    <row r="103" spans="2:10" x14ac:dyDescent="0.4">
      <c r="B103" s="32"/>
      <c r="C103" s="37"/>
      <c r="D103" s="37"/>
      <c r="E103" s="37"/>
      <c r="F103" s="37"/>
      <c r="G103" s="37"/>
      <c r="H103" s="37"/>
      <c r="I103" s="37"/>
      <c r="J103" s="37"/>
    </row>
    <row r="104" spans="2:10" x14ac:dyDescent="0.4">
      <c r="B104" s="32"/>
      <c r="C104" s="37"/>
      <c r="D104" s="37"/>
      <c r="E104" s="37"/>
      <c r="F104" s="37"/>
      <c r="G104" s="37"/>
      <c r="H104" s="37"/>
      <c r="I104" s="37"/>
      <c r="J104" s="37"/>
    </row>
    <row r="105" spans="2:10" x14ac:dyDescent="0.4">
      <c r="B105" s="32"/>
      <c r="C105" s="37"/>
      <c r="D105" s="37"/>
      <c r="E105" s="37"/>
      <c r="F105" s="37"/>
      <c r="G105" s="37"/>
      <c r="H105" s="37"/>
      <c r="I105" s="37"/>
      <c r="J105" s="37"/>
    </row>
    <row r="106" spans="2:10" x14ac:dyDescent="0.4">
      <c r="B106" s="32"/>
      <c r="C106" s="37"/>
      <c r="D106" s="37"/>
      <c r="E106" s="37"/>
      <c r="F106" s="37"/>
      <c r="G106" s="37"/>
      <c r="H106" s="37"/>
      <c r="I106" s="37"/>
      <c r="J106" s="37"/>
    </row>
    <row r="107" spans="2:10" x14ac:dyDescent="0.4">
      <c r="B107" s="32"/>
      <c r="C107" s="37"/>
      <c r="D107" s="37"/>
      <c r="E107" s="37"/>
      <c r="F107" s="37"/>
      <c r="G107" s="37"/>
      <c r="H107" s="37"/>
      <c r="I107" s="37"/>
      <c r="J107" s="37"/>
    </row>
    <row r="108" spans="2:10" x14ac:dyDescent="0.4">
      <c r="B108" s="32"/>
      <c r="C108" s="37"/>
      <c r="D108" s="37"/>
      <c r="E108" s="37"/>
      <c r="F108" s="37"/>
      <c r="G108" s="37"/>
      <c r="H108" s="37"/>
      <c r="I108" s="37"/>
      <c r="J108" s="37"/>
    </row>
  </sheetData>
  <phoneticPr fontId="9" type="noConversion"/>
  <hyperlinks>
    <hyperlink ref="B5" r:id="rId1" xr:uid="{1B0A1A0E-80B5-4379-9D49-4CE983B5385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286F7B9F57824EBE60803C25CD2868" ma:contentTypeVersion="11" ma:contentTypeDescription="Crear nuevo documento." ma:contentTypeScope="" ma:versionID="e402dd376d06923bab0f39c3077c5544">
  <xsd:schema xmlns:xsd="http://www.w3.org/2001/XMLSchema" xmlns:xs="http://www.w3.org/2001/XMLSchema" xmlns:p="http://schemas.microsoft.com/office/2006/metadata/properties" xmlns:ns2="3946fdfc-da00-409a-95df-cd9f19cc2a9a" xmlns:ns3="89c64763-6d12-4e95-9ca9-8659adae60e2" targetNamespace="http://schemas.microsoft.com/office/2006/metadata/properties" ma:root="true" ma:fieldsID="c10617ce34128591283d95badce5e46e" ns2:_="" ns3:_="">
    <xsd:import namespace="3946fdfc-da00-409a-95df-cd9f19cc2a9a"/>
    <xsd:import namespace="89c64763-6d12-4e95-9ca9-8659adae60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6fdfc-da00-409a-95df-cd9f19cc2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5503430-d5cd-4d0b-a302-270ff78d0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64763-6d12-4e95-9ca9-8659adae60e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f99d35b-3766-417b-a45b-0ad8ea0f9200}" ma:internalName="TaxCatchAll" ma:showField="CatchAllData" ma:web="89c64763-6d12-4e95-9ca9-8659adae6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46fdfc-da00-409a-95df-cd9f19cc2a9a">
      <Terms xmlns="http://schemas.microsoft.com/office/infopath/2007/PartnerControls"/>
    </lcf76f155ced4ddcb4097134ff3c332f>
    <TaxCatchAll xmlns="89c64763-6d12-4e95-9ca9-8659adae60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C k F A A B Q S w M E F A A C A A g A B m h E W m M q j Z m k A A A A 9 g A A A B I A H A B D b 2 5 m a W c v U G F j a 2 F n Z S 5 4 b W w g o h g A K K A U A A A A A A A A A A A A A A A A A A A A A A A A A A A A h Y 9 L D o I w G I S v Q r q n D 0 h 8 k J + y c C u J i Y l h 2 5 Q K j V A M L Z a 7 u f B I X k G M o u 5 c z j f f Y u Z + v U E 2 t k 1 w U b 3 V n U k R w x Q F y s i u 1 K Z K 0 e C O 4 Q p l H H Z C n k S l g k k 2 N h l t m a L a u X N C i P c e + x h 3 f U U i S h k p 8 u 1 e 1 q o V 6 C P r / 3 K o j X X C S I U 4 H F 5 j e I R Z v M Z s u c A U y A w h 1 + Y r R N P e Z / s D Y T M 0 b u g V V z b M C y B z B P L + w B 9 Q S w M E F A A C A A g A B m h E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o R F p 2 v d i t I w I A A A k Q A A A T A B w A R m 9 y b X V s Y X M v U 2 V j d G l v b j E u b S C i G A A o o B Q A A A A A A A A A A A A A A A A A A A A A A A A A A A D t l k 1 v m 0 A Q h u + W / B 9 W 5 G J L l h V I a 1 m t f C A 2 a Y l i Q A Y f W t u H B c b u S r C L d p e 2 i e X / 3 v V H 3 D R Z I k W 1 0 k i F C + i d m e V l e D Q a A Y k k j K J w f z c / N h v N h v i G O a T o z I h w n M G 5 9 R 6 1 A r w C Z J l t A w 1 Q B r L Z Q O r y O V k B V U q Q L r u 7 X N G 6 I h l 0 h 4 x K o F K 0 j O G H + V Q A F 3 P O V s D n I / a D Z g y n Y u 4 P p 4 E 9 d H 0 P W e f W u 2 6 R L o 1 2 B 8 3 c v M g g V 7 V 4 a 2 d g m N 0 L Y 9 H u 7 N 9 3 t D M 4 v H o 9 c 9 P B 0 a W x 2 M x G W O L F I f 3 M c G i C Y 7 j D K R O o 4 C x n 3 4 l 6 3 H 7 D r q Y b b D U J n w G n y m P r / i D l 4 x C x s y x M c I a 5 G E h e w t G J a g 0 p G E p w H h N 1 + u 8 T I 4 6 p W D K e D 1 l W 5 j S 6 L V R P K o 1 0 1 m t j 5 I S R 6 / l G B 0 m V j C T 8 l J s O W h u O 5 0 y e q l f O 5 U S n j + 3 J 1 6 N K y z w G v t P t y 4 l 7 o 9 H H 9 h d d + v X U c / X 6 j V a 3 P / l h p A u E T h C 5 z l i Z 1 V V 5 U / u x q U 2 7 2 S B U 3 1 0 t l L 1 7 K K 0 3 A W V P D 2 X v V F D 2 3 h 6 U D / 7 o I y z / A O 0 / A 9 P s H 8 A 0 + 6 c D c 9 d 3 Z F 2 8 B E l l R I e k 2 T 8 R k m b / d Z E E I Q l l T 5 G k w L d q A D z Z 9 m O l D l c J e y w h 5 t X R M e Z 3 V T E 7 5 i S r r L u t K r s u K a m O Z Z U x e 8 W E r A q G U E g C u f q U i g Q / k W V 1 1 F N N f K 5 6 R J J n 4 z Y t s a 4 V L 5 7 Y D 9 Y I 1 D r h 1 K 4 X i H q B + L s F 4 t / i W K 8 O 9 e q g m Z A X 9 Y S s J + S r 4 f g L U E s B A i 0 A F A A C A A g A B m h E W m M q j Z m k A A A A 9 g A A A B I A A A A A A A A A A A A A A A A A A A A A A E N v b m Z p Z y 9 Q Y W N r Y W d l L n h t b F B L A Q I t A B Q A A g A I A A Z o R F o P y u m r p A A A A O k A A A A T A A A A A A A A A A A A A A A A A P A A A A B b Q 2 9 u d G V u d F 9 U e X B l c 1 0 u e G 1 s U E s B A i 0 A F A A C A A g A B m h E W n a 9 2 K 0 j A g A A C R A A A B M A A A A A A A A A A A A A A A A A 4 Q E A A E Z v c m 1 1 b G F z L 1 N l Y 3 R p b 2 4 x L m 1 Q S w U G A A A A A A M A A w D C A A A A U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V s A A A A A A A B L W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j U l M j A o U G F n Z S U y M D I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B k M D c 0 M z R m L T F m N W I t N G Y 0 N C 1 i N D I 5 L W Q 3 O W U z Y T A 4 M D c 3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M w V D E 2 O j A 5 O j I 2 L j Y 4 N z k x O D N a I i A v P j x F b n R y e S B U e X B l P S J G a W x s Q 2 9 s d W 1 u V H l w Z X M i I F Z h b H V l P S J z Q m d Z R 0 J R V U Z C U V V G Q l F V P S I g L z 4 8 R W 5 0 c n k g V H l w Z T 0 i R m l s b E N v b H V t b k 5 h b W V z I i B W Y W x 1 Z T 0 i c 1 s m c X V v d D t E R V N U S U 5 P J n F 1 b 3 Q 7 L C Z x d W 9 0 O 0 V O R V J P J n F 1 b 3 Q 7 L C Z x d W 9 0 O 0 Z F Q l J F U k 8 m c X V v d D s s J n F 1 b 3 Q 7 T U F S W k 8 m c X V v d D s s J n F 1 b 3 Q 7 Q U J S S U w m c X V v d D s s J n F 1 b 3 Q 7 T U F Z T y Z x d W 9 0 O y w m c X V v d D t K V U 5 J T y Z x d W 9 0 O y w m c X V v d D t K V U x J T y Z x d W 9 0 O y w m c X V v d D t B R 0 9 T V E 8 m c X V v d D s s J n F 1 b 3 Q 7 U 0 V Q V E l F T U J S R S Z x d W 9 0 O y w m c X V v d D t B T l V B T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S A o U G F n Z S A y M S k v Q X V 0 b 1 J l b W 9 2 Z W R D b 2 x 1 b W 5 z M S 5 7 R E V T V E l O T y w w f S Z x d W 9 0 O y w m c X V v d D t T Z W N 0 a W 9 u M S 9 U Y W J s Z T A y N S A o U G F n Z S A y M S k v Q X V 0 b 1 J l b W 9 2 Z W R D b 2 x 1 b W 5 z M S 5 7 R U 5 F U k 8 s M X 0 m c X V v d D s s J n F 1 b 3 Q 7 U 2 V j d G l v b j E v V G F i b G U w M j U g K F B h Z 2 U g M j E p L 0 F 1 d G 9 S Z W 1 v d m V k Q 2 9 s d W 1 u c z E u e 0 Z F Q l J F U k 8 s M n 0 m c X V v d D s s J n F 1 b 3 Q 7 U 2 V j d G l v b j E v V G F i b G U w M j U g K F B h Z 2 U g M j E p L 0 F 1 d G 9 S Z W 1 v d m V k Q 2 9 s d W 1 u c z E u e 0 1 B U l p P L D N 9 J n F 1 b 3 Q 7 L C Z x d W 9 0 O 1 N l Y 3 R p b 2 4 x L 1 R h Y m x l M D I 1 I C h Q Y W d l I D I x K S 9 B d X R v U m V t b 3 Z l Z E N v b H V t b n M x L n t B Q l J J T C w 0 f S Z x d W 9 0 O y w m c X V v d D t T Z W N 0 a W 9 u M S 9 U Y W J s Z T A y N S A o U G F n Z S A y M S k v Q X V 0 b 1 J l b W 9 2 Z W R D b 2 x 1 b W 5 z M S 5 7 T U F Z T y w 1 f S Z x d W 9 0 O y w m c X V v d D t T Z W N 0 a W 9 u M S 9 U Y W J s Z T A y N S A o U G F n Z S A y M S k v Q X V 0 b 1 J l b W 9 2 Z W R D b 2 x 1 b W 5 z M S 5 7 S l V O S U 8 s N n 0 m c X V v d D s s J n F 1 b 3 Q 7 U 2 V j d G l v b j E v V G F i b G U w M j U g K F B h Z 2 U g M j E p L 0 F 1 d G 9 S Z W 1 v d m V k Q 2 9 s d W 1 u c z E u e 0 p V T E l P L D d 9 J n F 1 b 3 Q 7 L C Z x d W 9 0 O 1 N l Y 3 R p b 2 4 x L 1 R h Y m x l M D I 1 I C h Q Y W d l I D I x K S 9 B d X R v U m V t b 3 Z l Z E N v b H V t b n M x L n t B R 0 9 T V E 8 s O H 0 m c X V v d D s s J n F 1 b 3 Q 7 U 2 V j d G l v b j E v V G F i b G U w M j U g K F B h Z 2 U g M j E p L 0 F 1 d G 9 S Z W 1 v d m V k Q 2 9 s d W 1 u c z E u e 1 N F U F R J R U 1 C U k U s O X 0 m c X V v d D s s J n F 1 b 3 Q 7 U 2 V j d G l v b j E v V G F i b G U w M j U g K F B h Z 2 U g M j E p L 0 F 1 d G 9 S Z W 1 v d m V k Q 2 9 s d W 1 u c z E u e 0 F O V U F M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j U g K F B h Z 2 U g M j E p L 0 F 1 d G 9 S Z W 1 v d m V k Q 2 9 s d W 1 u c z E u e 0 R F U 1 R J T k 8 s M H 0 m c X V v d D s s J n F 1 b 3 Q 7 U 2 V j d G l v b j E v V G F i b G U w M j U g K F B h Z 2 U g M j E p L 0 F 1 d G 9 S Z W 1 v d m V k Q 2 9 s d W 1 u c z E u e 0 V O R V J P L D F 9 J n F 1 b 3 Q 7 L C Z x d W 9 0 O 1 N l Y 3 R p b 2 4 x L 1 R h Y m x l M D I 1 I C h Q Y W d l I D I x K S 9 B d X R v U m V t b 3 Z l Z E N v b H V t b n M x L n t G R U J S R V J P L D J 9 J n F 1 b 3 Q 7 L C Z x d W 9 0 O 1 N l Y 3 R p b 2 4 x L 1 R h Y m x l M D I 1 I C h Q Y W d l I D I x K S 9 B d X R v U m V t b 3 Z l Z E N v b H V t b n M x L n t N Q V J a T y w z f S Z x d W 9 0 O y w m c X V v d D t T Z W N 0 a W 9 u M S 9 U Y W J s Z T A y N S A o U G F n Z S A y M S k v Q X V 0 b 1 J l b W 9 2 Z W R D b 2 x 1 b W 5 z M S 5 7 Q U J S S U w s N H 0 m c X V v d D s s J n F 1 b 3 Q 7 U 2 V j d G l v b j E v V G F i b G U w M j U g K F B h Z 2 U g M j E p L 0 F 1 d G 9 S Z W 1 v d m V k Q 2 9 s d W 1 u c z E u e 0 1 B W U 8 s N X 0 m c X V v d D s s J n F 1 b 3 Q 7 U 2 V j d G l v b j E v V G F i b G U w M j U g K F B h Z 2 U g M j E p L 0 F 1 d G 9 S Z W 1 v d m V k Q 2 9 s d W 1 u c z E u e 0 p V T k l P L D Z 9 J n F 1 b 3 Q 7 L C Z x d W 9 0 O 1 N l Y 3 R p b 2 4 x L 1 R h Y m x l M D I 1 I C h Q Y W d l I D I x K S 9 B d X R v U m V t b 3 Z l Z E N v b H V t b n M x L n t K V U x J T y w 3 f S Z x d W 9 0 O y w m c X V v d D t T Z W N 0 a W 9 u M S 9 U Y W J s Z T A y N S A o U G F n Z S A y M S k v Q X V 0 b 1 J l b W 9 2 Z W R D b 2 x 1 b W 5 z M S 5 7 Q U d P U 1 R P L D h 9 J n F 1 b 3 Q 7 L C Z x d W 9 0 O 1 N l Y 3 R p b 2 4 x L 1 R h Y m x l M D I 1 I C h Q Y W d l I D I x K S 9 B d X R v U m V t b 3 Z l Z E N v b H V t b n M x L n t T R V B U S U V N Q l J F L D l 9 J n F 1 b 3 Q 7 L C Z x d W 9 0 O 1 N l Y 3 R p b 2 4 x L 1 R h Y m x l M D I 1 I C h Q Y W d l I D I x K S 9 B d X R v U m V t b 3 Z l Z E N v b H V t b n M x L n t B T l V B T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1 J T I w K F B h Z 2 U l M j A y M S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I x K S 9 U Y W J s Z T A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y M S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I x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j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Y 0 Z W E y O W Y t Y z B l N S 0 0 M G V i L W I 3 N m M t Z D M w O G I 2 N W Q 3 O D V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M w V D E 2 O j E w O j U y L j Y z M j Y 0 M T B a I i A v P j x F b n R y e S B U e X B l P S J G a W x s Q 2 9 s d W 1 u V H l w Z X M i I F Z h b H V l P S J z Q m d V R k J R V U Z C U V V G Q l F V P S I g L z 4 8 R W 5 0 c n k g V H l w Z T 0 i R m l s b E N v b H V t b k 5 h b W V z I i B W Y W x 1 Z T 0 i c 1 s m c X V v d D t E R V N U S U 5 P J n F 1 b 3 Q 7 L C Z x d W 9 0 O 0 V O R V J P J n F 1 b 3 Q 7 L C Z x d W 9 0 O 0 Z F Q l J F U k 8 m c X V v d D s s J n F 1 b 3 Q 7 T U F S W k 8 m c X V v d D s s J n F 1 b 3 Q 7 Q U J S S U w m c X V v d D s s J n F 1 b 3 Q 7 T U F Z T y Z x d W 9 0 O y w m c X V v d D t K V U 5 J T y Z x d W 9 0 O y w m c X V v d D t K V U x J T y Z x d W 9 0 O y w m c X V v d D t B R 0 9 T V E 8 m c X V v d D s s J n F 1 b 3 Q 7 U 0 V Q V E l F T U J S R S Z x d W 9 0 O y w m c X V v d D t B T l V B T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i A o U G F n Z S A y M i k v Q X V 0 b 1 J l b W 9 2 Z W R D b 2 x 1 b W 5 z M S 5 7 R E V T V E l O T y w w f S Z x d W 9 0 O y w m c X V v d D t T Z W N 0 a W 9 u M S 9 U Y W J s Z T A y N i A o U G F n Z S A y M i k v Q X V 0 b 1 J l b W 9 2 Z W R D b 2 x 1 b W 5 z M S 5 7 R U 5 F U k 8 s M X 0 m c X V v d D s s J n F 1 b 3 Q 7 U 2 V j d G l v b j E v V G F i b G U w M j Y g K F B h Z 2 U g M j I p L 0 F 1 d G 9 S Z W 1 v d m V k Q 2 9 s d W 1 u c z E u e 0 Z F Q l J F U k 8 s M n 0 m c X V v d D s s J n F 1 b 3 Q 7 U 2 V j d G l v b j E v V G F i b G U w M j Y g K F B h Z 2 U g M j I p L 0 F 1 d G 9 S Z W 1 v d m V k Q 2 9 s d W 1 u c z E u e 0 1 B U l p P L D N 9 J n F 1 b 3 Q 7 L C Z x d W 9 0 O 1 N l Y 3 R p b 2 4 x L 1 R h Y m x l M D I 2 I C h Q Y W d l I D I y K S 9 B d X R v U m V t b 3 Z l Z E N v b H V t b n M x L n t B Q l J J T C w 0 f S Z x d W 9 0 O y w m c X V v d D t T Z W N 0 a W 9 u M S 9 U Y W J s Z T A y N i A o U G F n Z S A y M i k v Q X V 0 b 1 J l b W 9 2 Z W R D b 2 x 1 b W 5 z M S 5 7 T U F Z T y w 1 f S Z x d W 9 0 O y w m c X V v d D t T Z W N 0 a W 9 u M S 9 U Y W J s Z T A y N i A o U G F n Z S A y M i k v Q X V 0 b 1 J l b W 9 2 Z W R D b 2 x 1 b W 5 z M S 5 7 S l V O S U 8 s N n 0 m c X V v d D s s J n F 1 b 3 Q 7 U 2 V j d G l v b j E v V G F i b G U w M j Y g K F B h Z 2 U g M j I p L 0 F 1 d G 9 S Z W 1 v d m V k Q 2 9 s d W 1 u c z E u e 0 p V T E l P L D d 9 J n F 1 b 3 Q 7 L C Z x d W 9 0 O 1 N l Y 3 R p b 2 4 x L 1 R h Y m x l M D I 2 I C h Q Y W d l I D I y K S 9 B d X R v U m V t b 3 Z l Z E N v b H V t b n M x L n t B R 0 9 T V E 8 s O H 0 m c X V v d D s s J n F 1 b 3 Q 7 U 2 V j d G l v b j E v V G F i b G U w M j Y g K F B h Z 2 U g M j I p L 0 F 1 d G 9 S Z W 1 v d m V k Q 2 9 s d W 1 u c z E u e 1 N F U F R J R U 1 C U k U s O X 0 m c X V v d D s s J n F 1 b 3 Q 7 U 2 V j d G l v b j E v V G F i b G U w M j Y g K F B h Z 2 U g M j I p L 0 F 1 d G 9 S Z W 1 v d m V k Q 2 9 s d W 1 u c z E u e 0 F O V U F M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j Y g K F B h Z 2 U g M j I p L 0 F 1 d G 9 S Z W 1 v d m V k Q 2 9 s d W 1 u c z E u e 0 R F U 1 R J T k 8 s M H 0 m c X V v d D s s J n F 1 b 3 Q 7 U 2 V j d G l v b j E v V G F i b G U w M j Y g K F B h Z 2 U g M j I p L 0 F 1 d G 9 S Z W 1 v d m V k Q 2 9 s d W 1 u c z E u e 0 V O R V J P L D F 9 J n F 1 b 3 Q 7 L C Z x d W 9 0 O 1 N l Y 3 R p b 2 4 x L 1 R h Y m x l M D I 2 I C h Q Y W d l I D I y K S 9 B d X R v U m V t b 3 Z l Z E N v b H V t b n M x L n t G R U J S R V J P L D J 9 J n F 1 b 3 Q 7 L C Z x d W 9 0 O 1 N l Y 3 R p b 2 4 x L 1 R h Y m x l M D I 2 I C h Q Y W d l I D I y K S 9 B d X R v U m V t b 3 Z l Z E N v b H V t b n M x L n t N Q V J a T y w z f S Z x d W 9 0 O y w m c X V v d D t T Z W N 0 a W 9 u M S 9 U Y W J s Z T A y N i A o U G F n Z S A y M i k v Q X V 0 b 1 J l b W 9 2 Z W R D b 2 x 1 b W 5 z M S 5 7 Q U J S S U w s N H 0 m c X V v d D s s J n F 1 b 3 Q 7 U 2 V j d G l v b j E v V G F i b G U w M j Y g K F B h Z 2 U g M j I p L 0 F 1 d G 9 S Z W 1 v d m V k Q 2 9 s d W 1 u c z E u e 0 1 B W U 8 s N X 0 m c X V v d D s s J n F 1 b 3 Q 7 U 2 V j d G l v b j E v V G F i b G U w M j Y g K F B h Z 2 U g M j I p L 0 F 1 d G 9 S Z W 1 v d m V k Q 2 9 s d W 1 u c z E u e 0 p V T k l P L D Z 9 J n F 1 b 3 Q 7 L C Z x d W 9 0 O 1 N l Y 3 R p b 2 4 x L 1 R h Y m x l M D I 2 I C h Q Y W d l I D I y K S 9 B d X R v U m V t b 3 Z l Z E N v b H V t b n M x L n t K V U x J T y w 3 f S Z x d W 9 0 O y w m c X V v d D t T Z W N 0 a W 9 u M S 9 U Y W J s Z T A y N i A o U G F n Z S A y M i k v Q X V 0 b 1 J l b W 9 2 Z W R D b 2 x 1 b W 5 z M S 5 7 Q U d P U 1 R P L D h 9 J n F 1 b 3 Q 7 L C Z x d W 9 0 O 1 N l Y 3 R p b 2 4 x L 1 R h Y m x l M D I 2 I C h Q Y W d l I D I y K S 9 B d X R v U m V t b 3 Z l Z E N v b H V t b n M x L n t T R V B U S U V N Q l J F L D l 9 J n F 1 b 3 Q 7 L C Z x d W 9 0 O 1 N l Y 3 R p b 2 4 x L 1 R h Y m x l M D I 2 I C h Q Y W d l I D I y K S 9 B d X R v U m V t b 3 Z l Z E N v b H V t b n M x L n t B T l V B T C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2 J T I w K F B h Z 2 U l M j A y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I y K S 9 U Y W J s Z T A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y M i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I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M T g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G M 3 Y m F h O D E t Z W Q 5 N i 0 0 M G J k L T k w Y z M t Y 2 R m M D k x Z D V j Y z Z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z o x M T o w O S 4 w O D c 1 M D U 4 W i I g L z 4 8 R W 5 0 c n k g V H l w Z T 0 i R m l s b E N v b H V t b l R 5 c G V z I i B W Y W x 1 Z T 0 i c 0 J n U U V C Q V F F Q k F R R U J B U U V C Q V E 9 I i A v P j x F b n R y e S B U e X B l P S J G a W x s Q 2 9 s d W 1 u T m F t Z X M i I F Z h b H V l P S J z W y Z x d W 9 0 O 0 R l c 3 R p b m 8 m c X V v d D s s J n F 1 b 3 Q 7 R W 5 l c m 8 m c X V v d D s s J n F 1 b 3 Q 7 R m V i c m V y b y Z x d W 9 0 O y w m c X V v d D t N Y X J 6 b y Z x d W 9 0 O y w m c X V v d D t B Y n J p b C Z x d W 9 0 O y w m c X V v d D t N Y X l v J n F 1 b 3 Q 7 L C Z x d W 9 0 O 0 p 1 b m l v J n F 1 b 3 Q 7 L C Z x d W 9 0 O 0 p 1 b G l v J n F 1 b 3 Q 7 L C Z x d W 9 0 O 0 F n b 3 N 0 b y Z x d W 9 0 O y w m c X V v d D t T Z X B 0 a W V t Y n J l J n F 1 b 3 Q 7 L C Z x d W 9 0 O 0 9 j d H V i c m U m c X V v d D s s J n F 1 b 3 Q 7 T m 9 2 a W V t Y n J l J n F 1 b 3 Q 7 L C Z x d W 9 0 O 0 R p Y 2 l l b W J y Z S Z x d W 9 0 O y w m c X V v d D t B b n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O C A o U G F n Z S A x O C k v Q X V 0 b 1 J l b W 9 2 Z W R D b 2 x 1 b W 5 z M S 5 7 R G V z d G l u b y w w f S Z x d W 9 0 O y w m c X V v d D t T Z W N 0 a W 9 u M S 9 U Y W J s Z T A x O C A o U G F n Z S A x O C k v Q X V 0 b 1 J l b W 9 2 Z W R D b 2 x 1 b W 5 z M S 5 7 R W 5 l c m 8 s M X 0 m c X V v d D s s J n F 1 b 3 Q 7 U 2 V j d G l v b j E v V G F i b G U w M T g g K F B h Z 2 U g M T g p L 0 F 1 d G 9 S Z W 1 v d m V k Q 2 9 s d W 1 u c z E u e 0 Z l Y n J l c m 8 s M n 0 m c X V v d D s s J n F 1 b 3 Q 7 U 2 V j d G l v b j E v V G F i b G U w M T g g K F B h Z 2 U g M T g p L 0 F 1 d G 9 S Z W 1 v d m V k Q 2 9 s d W 1 u c z E u e 0 1 h c n p v L D N 9 J n F 1 b 3 Q 7 L C Z x d W 9 0 O 1 N l Y 3 R p b 2 4 x L 1 R h Y m x l M D E 4 I C h Q Y W d l I D E 4 K S 9 B d X R v U m V t b 3 Z l Z E N v b H V t b n M x L n t B Y n J p b C w 0 f S Z x d W 9 0 O y w m c X V v d D t T Z W N 0 a W 9 u M S 9 U Y W J s Z T A x O C A o U G F n Z S A x O C k v Q X V 0 b 1 J l b W 9 2 Z W R D b 2 x 1 b W 5 z M S 5 7 T W F 5 b y w 1 f S Z x d W 9 0 O y w m c X V v d D t T Z W N 0 a W 9 u M S 9 U Y W J s Z T A x O C A o U G F n Z S A x O C k v Q X V 0 b 1 J l b W 9 2 Z W R D b 2 x 1 b W 5 z M S 5 7 S n V u a W 8 s N n 0 m c X V v d D s s J n F 1 b 3 Q 7 U 2 V j d G l v b j E v V G F i b G U w M T g g K F B h Z 2 U g M T g p L 0 F 1 d G 9 S Z W 1 v d m V k Q 2 9 s d W 1 u c z E u e 0 p 1 b G l v L D d 9 J n F 1 b 3 Q 7 L C Z x d W 9 0 O 1 N l Y 3 R p b 2 4 x L 1 R h Y m x l M D E 4 I C h Q Y W d l I D E 4 K S 9 B d X R v U m V t b 3 Z l Z E N v b H V t b n M x L n t B Z 2 9 z d G 8 s O H 0 m c X V v d D s s J n F 1 b 3 Q 7 U 2 V j d G l v b j E v V G F i b G U w M T g g K F B h Z 2 U g M T g p L 0 F 1 d G 9 S Z W 1 v d m V k Q 2 9 s d W 1 u c z E u e 1 N l c H R p Z W 1 i c m U s O X 0 m c X V v d D s s J n F 1 b 3 Q 7 U 2 V j d G l v b j E v V G F i b G U w M T g g K F B h Z 2 U g M T g p L 0 F 1 d G 9 S Z W 1 v d m V k Q 2 9 s d W 1 u c z E u e 0 9 j d H V i c m U s M T B 9 J n F 1 b 3 Q 7 L C Z x d W 9 0 O 1 N l Y 3 R p b 2 4 x L 1 R h Y m x l M D E 4 I C h Q Y W d l I D E 4 K S 9 B d X R v U m V t b 3 Z l Z E N v b H V t b n M x L n t O b 3 Z p Z W 1 i c m U s M T F 9 J n F 1 b 3 Q 7 L C Z x d W 9 0 O 1 N l Y 3 R p b 2 4 x L 1 R h Y m x l M D E 4 I C h Q Y W d l I D E 4 K S 9 B d X R v U m V t b 3 Z l Z E N v b H V t b n M x L n t E a W N p Z W 1 i c m U s M T J 9 J n F 1 b 3 Q 7 L C Z x d W 9 0 O 1 N l Y 3 R p b 2 4 x L 1 R h Y m x l M D E 4 I C h Q Y W d l I D E 4 K S 9 B d X R v U m V t b 3 Z l Z E N v b H V t b n M x L n t B b n V h b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h Y m x l M D E 4 I C h Q Y W d l I D E 4 K S 9 B d X R v U m V t b 3 Z l Z E N v b H V t b n M x L n t E Z X N 0 a W 5 v L D B 9 J n F 1 b 3 Q 7 L C Z x d W 9 0 O 1 N l Y 3 R p b 2 4 x L 1 R h Y m x l M D E 4 I C h Q Y W d l I D E 4 K S 9 B d X R v U m V t b 3 Z l Z E N v b H V t b n M x L n t F b m V y b y w x f S Z x d W 9 0 O y w m c X V v d D t T Z W N 0 a W 9 u M S 9 U Y W J s Z T A x O C A o U G F n Z S A x O C k v Q X V 0 b 1 J l b W 9 2 Z W R D b 2 x 1 b W 5 z M S 5 7 R m V i c m V y b y w y f S Z x d W 9 0 O y w m c X V v d D t T Z W N 0 a W 9 u M S 9 U Y W J s Z T A x O C A o U G F n Z S A x O C k v Q X V 0 b 1 J l b W 9 2 Z W R D b 2 x 1 b W 5 z M S 5 7 T W F y e m 8 s M 3 0 m c X V v d D s s J n F 1 b 3 Q 7 U 2 V j d G l v b j E v V G F i b G U w M T g g K F B h Z 2 U g M T g p L 0 F 1 d G 9 S Z W 1 v d m V k Q 2 9 s d W 1 u c z E u e 0 F i c m l s L D R 9 J n F 1 b 3 Q 7 L C Z x d W 9 0 O 1 N l Y 3 R p b 2 4 x L 1 R h Y m x l M D E 4 I C h Q Y W d l I D E 4 K S 9 B d X R v U m V t b 3 Z l Z E N v b H V t b n M x L n t N Y X l v L D V 9 J n F 1 b 3 Q 7 L C Z x d W 9 0 O 1 N l Y 3 R p b 2 4 x L 1 R h Y m x l M D E 4 I C h Q Y W d l I D E 4 K S 9 B d X R v U m V t b 3 Z l Z E N v b H V t b n M x L n t K d W 5 p b y w 2 f S Z x d W 9 0 O y w m c X V v d D t T Z W N 0 a W 9 u M S 9 U Y W J s Z T A x O C A o U G F n Z S A x O C k v Q X V 0 b 1 J l b W 9 2 Z W R D b 2 x 1 b W 5 z M S 5 7 S n V s a W 8 s N 3 0 m c X V v d D s s J n F 1 b 3 Q 7 U 2 V j d G l v b j E v V G F i b G U w M T g g K F B h Z 2 U g M T g p L 0 F 1 d G 9 S Z W 1 v d m V k Q 2 9 s d W 1 u c z E u e 0 F n b 3 N 0 b y w 4 f S Z x d W 9 0 O y w m c X V v d D t T Z W N 0 a W 9 u M S 9 U Y W J s Z T A x O C A o U G F n Z S A x O C k v Q X V 0 b 1 J l b W 9 2 Z W R D b 2 x 1 b W 5 z M S 5 7 U 2 V w d G l l b W J y Z S w 5 f S Z x d W 9 0 O y w m c X V v d D t T Z W N 0 a W 9 u M S 9 U Y W J s Z T A x O C A o U G F n Z S A x O C k v Q X V 0 b 1 J l b W 9 2 Z W R D b 2 x 1 b W 5 z M S 5 7 T 2 N 0 d W J y Z S w x M H 0 m c X V v d D s s J n F 1 b 3 Q 7 U 2 V j d G l v b j E v V G F i b G U w M T g g K F B h Z 2 U g M T g p L 0 F 1 d G 9 S Z W 1 v d m V k Q 2 9 s d W 1 u c z E u e 0 5 v d m l l b W J y Z S w x M X 0 m c X V v d D s s J n F 1 b 3 Q 7 U 2 V j d G l v b j E v V G F i b G U w M T g g K F B h Z 2 U g M T g p L 0 F 1 d G 9 S Z W 1 v d m V k Q 2 9 s d W 1 u c z E u e 0 R p Y 2 l l b W J y Z S w x M n 0 m c X V v d D s s J n F 1 b 3 Q 7 U 2 V j d G l v b j E v V G F i b G U w M T g g K F B h Z 2 U g M T g p L 0 F 1 d G 9 S Z W 1 v d m V k Q 2 9 s d W 1 u c z E u e 0 F u d W F s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g l M j A o U G F n Z S U y M D E 4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M T g p L 1 R h Y m x l M D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E 4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M T g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y M S k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O W E 2 O G E z M y 1 j O T I 1 L T R m N T E t Y j I w Y S 0 w O D l h N z U w Z m I z Y z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z o x N z o z N i 4 5 M z Q 3 M j Y 1 W i I g L z 4 8 R W 5 0 c n k g V H l w Z T 0 i R m l s b E N v b H V t b l R 5 c G V z I i B W Y W x 1 Z T 0 i c 0 J n W U d C U V V G Q l F V R k J R V T 0 i I C 8 + P E V u d H J 5 I F R 5 c G U 9 I k Z p b G x D b 2 x 1 b W 5 O Y W 1 l c y I g V m F s d W U 9 I n N b J n F 1 b 3 Q 7 R E V T V E l O T y Z x d W 9 0 O y w m c X V v d D t F T k V S T y Z x d W 9 0 O y w m c X V v d D t G R U J S R V J P J n F 1 b 3 Q 7 L C Z x d W 9 0 O 0 1 B U l p P J n F 1 b 3 Q 7 L C Z x d W 9 0 O 0 F C U k l M J n F 1 b 3 Q 7 L C Z x d W 9 0 O 0 1 B W U 8 m c X V v d D s s J n F 1 b 3 Q 7 S l V O S U 8 m c X V v d D s s J n F 1 b 3 Q 7 S l V M S U 8 m c X V v d D s s J n F 1 b 3 Q 7 Q U d P U 1 R P J n F 1 b 3 Q 7 L C Z x d W 9 0 O 1 N F U F R J R U 1 C U k U m c X V v d D s s J n F 1 b 3 Q 7 Q U 5 V Q U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U g K F B h Z 2 U g M j E p I C g y K S 9 B d X R v U m V t b 3 Z l Z E N v b H V t b n M x L n t E R V N U S U 5 P L D B 9 J n F 1 b 3 Q 7 L C Z x d W 9 0 O 1 N l Y 3 R p b 2 4 x L 1 R h Y m x l M D I 1 I C h Q Y W d l I D I x K S A o M i k v Q X V 0 b 1 J l b W 9 2 Z W R D b 2 x 1 b W 5 z M S 5 7 R U 5 F U k 8 s M X 0 m c X V v d D s s J n F 1 b 3 Q 7 U 2 V j d G l v b j E v V G F i b G U w M j U g K F B h Z 2 U g M j E p I C g y K S 9 B d X R v U m V t b 3 Z l Z E N v b H V t b n M x L n t G R U J S R V J P L D J 9 J n F 1 b 3 Q 7 L C Z x d W 9 0 O 1 N l Y 3 R p b 2 4 x L 1 R h Y m x l M D I 1 I C h Q Y W d l I D I x K S A o M i k v Q X V 0 b 1 J l b W 9 2 Z W R D b 2 x 1 b W 5 z M S 5 7 T U F S W k 8 s M 3 0 m c X V v d D s s J n F 1 b 3 Q 7 U 2 V j d G l v b j E v V G F i b G U w M j U g K F B h Z 2 U g M j E p I C g y K S 9 B d X R v U m V t b 3 Z l Z E N v b H V t b n M x L n t B Q l J J T C w 0 f S Z x d W 9 0 O y w m c X V v d D t T Z W N 0 a W 9 u M S 9 U Y W J s Z T A y N S A o U G F n Z S A y M S k g K D I p L 0 F 1 d G 9 S Z W 1 v d m V k Q 2 9 s d W 1 u c z E u e 0 1 B W U 8 s N X 0 m c X V v d D s s J n F 1 b 3 Q 7 U 2 V j d G l v b j E v V G F i b G U w M j U g K F B h Z 2 U g M j E p I C g y K S 9 B d X R v U m V t b 3 Z l Z E N v b H V t b n M x L n t K V U 5 J T y w 2 f S Z x d W 9 0 O y w m c X V v d D t T Z W N 0 a W 9 u M S 9 U Y W J s Z T A y N S A o U G F n Z S A y M S k g K D I p L 0 F 1 d G 9 S Z W 1 v d m V k Q 2 9 s d W 1 u c z E u e 0 p V T E l P L D d 9 J n F 1 b 3 Q 7 L C Z x d W 9 0 O 1 N l Y 3 R p b 2 4 x L 1 R h Y m x l M D I 1 I C h Q Y W d l I D I x K S A o M i k v Q X V 0 b 1 J l b W 9 2 Z W R D b 2 x 1 b W 5 z M S 5 7 Q U d P U 1 R P L D h 9 J n F 1 b 3 Q 7 L C Z x d W 9 0 O 1 N l Y 3 R p b 2 4 x L 1 R h Y m x l M D I 1 I C h Q Y W d l I D I x K S A o M i k v Q X V 0 b 1 J l b W 9 2 Z W R D b 2 x 1 b W 5 z M S 5 7 U 0 V Q V E l F T U J S R S w 5 f S Z x d W 9 0 O y w m c X V v d D t T Z W N 0 a W 9 u M S 9 U Y W J s Z T A y N S A o U G F n Z S A y M S k g K D I p L 0 F 1 d G 9 S Z W 1 v d m V k Q 2 9 s d W 1 u c z E u e 0 F O V U F M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j U g K F B h Z 2 U g M j E p I C g y K S 9 B d X R v U m V t b 3 Z l Z E N v b H V t b n M x L n t E R V N U S U 5 P L D B 9 J n F 1 b 3 Q 7 L C Z x d W 9 0 O 1 N l Y 3 R p b 2 4 x L 1 R h Y m x l M D I 1 I C h Q Y W d l I D I x K S A o M i k v Q X V 0 b 1 J l b W 9 2 Z W R D b 2 x 1 b W 5 z M S 5 7 R U 5 F U k 8 s M X 0 m c X V v d D s s J n F 1 b 3 Q 7 U 2 V j d G l v b j E v V G F i b G U w M j U g K F B h Z 2 U g M j E p I C g y K S 9 B d X R v U m V t b 3 Z l Z E N v b H V t b n M x L n t G R U J S R V J P L D J 9 J n F 1 b 3 Q 7 L C Z x d W 9 0 O 1 N l Y 3 R p b 2 4 x L 1 R h Y m x l M D I 1 I C h Q Y W d l I D I x K S A o M i k v Q X V 0 b 1 J l b W 9 2 Z W R D b 2 x 1 b W 5 z M S 5 7 T U F S W k 8 s M 3 0 m c X V v d D s s J n F 1 b 3 Q 7 U 2 V j d G l v b j E v V G F i b G U w M j U g K F B h Z 2 U g M j E p I C g y K S 9 B d X R v U m V t b 3 Z l Z E N v b H V t b n M x L n t B Q l J J T C w 0 f S Z x d W 9 0 O y w m c X V v d D t T Z W N 0 a W 9 u M S 9 U Y W J s Z T A y N S A o U G F n Z S A y M S k g K D I p L 0 F 1 d G 9 S Z W 1 v d m V k Q 2 9 s d W 1 u c z E u e 0 1 B W U 8 s N X 0 m c X V v d D s s J n F 1 b 3 Q 7 U 2 V j d G l v b j E v V G F i b G U w M j U g K F B h Z 2 U g M j E p I C g y K S 9 B d X R v U m V t b 3 Z l Z E N v b H V t b n M x L n t K V U 5 J T y w 2 f S Z x d W 9 0 O y w m c X V v d D t T Z W N 0 a W 9 u M S 9 U Y W J s Z T A y N S A o U G F n Z S A y M S k g K D I p L 0 F 1 d G 9 S Z W 1 v d m V k Q 2 9 s d W 1 u c z E u e 0 p V T E l P L D d 9 J n F 1 b 3 Q 7 L C Z x d W 9 0 O 1 N l Y 3 R p b 2 4 x L 1 R h Y m x l M D I 1 I C h Q Y W d l I D I x K S A o M i k v Q X V 0 b 1 J l b W 9 2 Z W R D b 2 x 1 b W 5 z M S 5 7 Q U d P U 1 R P L D h 9 J n F 1 b 3 Q 7 L C Z x d W 9 0 O 1 N l Y 3 R p b 2 4 x L 1 R h Y m x l M D I 1 I C h Q Y W d l I D I x K S A o M i k v Q X V 0 b 1 J l b W 9 2 Z W R D b 2 x 1 b W 5 z M S 5 7 U 0 V Q V E l F T U J S R S w 5 f S Z x d W 9 0 O y w m c X V v d D t T Z W N 0 a W 9 u M S 9 U Y W J s Z T A y N S A o U G F n Z S A y M S k g K D I p L 0 F 1 d G 9 S Z W 1 v d m V k Q 2 9 s d W 1 u c z E u e 0 F O V U F M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U l M j A o U G F n Z S U y M D I x K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M j E p J T I w K D I p L 1 R h Y m x l M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I x K S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M j E p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y M i k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G V j M W U 5 M C 0 w M m U 2 L T R l O T g t O T B h Z C 0 1 Z j d h M T Y 0 O D h m O D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w N F Q x N z o y M z o z M C 4 w N z Y y N D Y w W i I g L z 4 8 R W 5 0 c n k g V H l w Z T 0 i R m l s b E N v b H V t b l R 5 c G V z I i B W Y W x 1 Z T 0 i c 0 J n V U Z C U V V G Q l F V R k J R V T 0 i I C 8 + P E V u d H J 5 I F R 5 c G U 9 I k Z p b G x D b 2 x 1 b W 5 O Y W 1 l c y I g V m F s d W U 9 I n N b J n F 1 b 3 Q 7 R E V T V E l O T y Z x d W 9 0 O y w m c X V v d D t F T k V S T y Z x d W 9 0 O y w m c X V v d D t G R U J S R V J P J n F 1 b 3 Q 7 L C Z x d W 9 0 O 0 1 B U l p P J n F 1 b 3 Q 7 L C Z x d W 9 0 O 0 F C U k l M J n F 1 b 3 Q 7 L C Z x d W 9 0 O 0 1 B W U 8 m c X V v d D s s J n F 1 b 3 Q 7 S l V O S U 8 m c X V v d D s s J n F 1 b 3 Q 7 S l V M S U 8 m c X V v d D s s J n F 1 b 3 Q 7 Q U d P U 1 R P J n F 1 b 3 Q 7 L C Z x d W 9 0 O 1 N F U F R J R U 1 C U k U m c X V v d D s s J n F 1 b 3 Q 7 Q U 5 V Q U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Y g K F B h Z 2 U g M j I p I C g y K S 9 B d X R v U m V t b 3 Z l Z E N v b H V t b n M x L n t E R V N U S U 5 P L D B 9 J n F 1 b 3 Q 7 L C Z x d W 9 0 O 1 N l Y 3 R p b 2 4 x L 1 R h Y m x l M D I 2 I C h Q Y W d l I D I y K S A o M i k v Q X V 0 b 1 J l b W 9 2 Z W R D b 2 x 1 b W 5 z M S 5 7 R U 5 F U k 8 s M X 0 m c X V v d D s s J n F 1 b 3 Q 7 U 2 V j d G l v b j E v V G F i b G U w M j Y g K F B h Z 2 U g M j I p I C g y K S 9 B d X R v U m V t b 3 Z l Z E N v b H V t b n M x L n t G R U J S R V J P L D J 9 J n F 1 b 3 Q 7 L C Z x d W 9 0 O 1 N l Y 3 R p b 2 4 x L 1 R h Y m x l M D I 2 I C h Q Y W d l I D I y K S A o M i k v Q X V 0 b 1 J l b W 9 2 Z W R D b 2 x 1 b W 5 z M S 5 7 T U F S W k 8 s M 3 0 m c X V v d D s s J n F 1 b 3 Q 7 U 2 V j d G l v b j E v V G F i b G U w M j Y g K F B h Z 2 U g M j I p I C g y K S 9 B d X R v U m V t b 3 Z l Z E N v b H V t b n M x L n t B Q l J J T C w 0 f S Z x d W 9 0 O y w m c X V v d D t T Z W N 0 a W 9 u M S 9 U Y W J s Z T A y N i A o U G F n Z S A y M i k g K D I p L 0 F 1 d G 9 S Z W 1 v d m V k Q 2 9 s d W 1 u c z E u e 0 1 B W U 8 s N X 0 m c X V v d D s s J n F 1 b 3 Q 7 U 2 V j d G l v b j E v V G F i b G U w M j Y g K F B h Z 2 U g M j I p I C g y K S 9 B d X R v U m V t b 3 Z l Z E N v b H V t b n M x L n t K V U 5 J T y w 2 f S Z x d W 9 0 O y w m c X V v d D t T Z W N 0 a W 9 u M S 9 U Y W J s Z T A y N i A o U G F n Z S A y M i k g K D I p L 0 F 1 d G 9 S Z W 1 v d m V k Q 2 9 s d W 1 u c z E u e 0 p V T E l P L D d 9 J n F 1 b 3 Q 7 L C Z x d W 9 0 O 1 N l Y 3 R p b 2 4 x L 1 R h Y m x l M D I 2 I C h Q Y W d l I D I y K S A o M i k v Q X V 0 b 1 J l b W 9 2 Z W R D b 2 x 1 b W 5 z M S 5 7 Q U d P U 1 R P L D h 9 J n F 1 b 3 Q 7 L C Z x d W 9 0 O 1 N l Y 3 R p b 2 4 x L 1 R h Y m x l M D I 2 I C h Q Y W d l I D I y K S A o M i k v Q X V 0 b 1 J l b W 9 2 Z W R D b 2 x 1 b W 5 z M S 5 7 U 0 V Q V E l F T U J S R S w 5 f S Z x d W 9 0 O y w m c X V v d D t T Z W N 0 a W 9 u M S 9 U Y W J s Z T A y N i A o U G F n Z S A y M i k g K D I p L 0 F 1 d G 9 S Z W 1 v d m V k Q 2 9 s d W 1 u c z E u e 0 F O V U F M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j Y g K F B h Z 2 U g M j I p I C g y K S 9 B d X R v U m V t b 3 Z l Z E N v b H V t b n M x L n t E R V N U S U 5 P L D B 9 J n F 1 b 3 Q 7 L C Z x d W 9 0 O 1 N l Y 3 R p b 2 4 x L 1 R h Y m x l M D I 2 I C h Q Y W d l I D I y K S A o M i k v Q X V 0 b 1 J l b W 9 2 Z W R D b 2 x 1 b W 5 z M S 5 7 R U 5 F U k 8 s M X 0 m c X V v d D s s J n F 1 b 3 Q 7 U 2 V j d G l v b j E v V G F i b G U w M j Y g K F B h Z 2 U g M j I p I C g y K S 9 B d X R v U m V t b 3 Z l Z E N v b H V t b n M x L n t G R U J S R V J P L D J 9 J n F 1 b 3 Q 7 L C Z x d W 9 0 O 1 N l Y 3 R p b 2 4 x L 1 R h Y m x l M D I 2 I C h Q Y W d l I D I y K S A o M i k v Q X V 0 b 1 J l b W 9 2 Z W R D b 2 x 1 b W 5 z M S 5 7 T U F S W k 8 s M 3 0 m c X V v d D s s J n F 1 b 3 Q 7 U 2 V j d G l v b j E v V G F i b G U w M j Y g K F B h Z 2 U g M j I p I C g y K S 9 B d X R v U m V t b 3 Z l Z E N v b H V t b n M x L n t B Q l J J T C w 0 f S Z x d W 9 0 O y w m c X V v d D t T Z W N 0 a W 9 u M S 9 U Y W J s Z T A y N i A o U G F n Z S A y M i k g K D I p L 0 F 1 d G 9 S Z W 1 v d m V k Q 2 9 s d W 1 u c z E u e 0 1 B W U 8 s N X 0 m c X V v d D s s J n F 1 b 3 Q 7 U 2 V j d G l v b j E v V G F i b G U w M j Y g K F B h Z 2 U g M j I p I C g y K S 9 B d X R v U m V t b 3 Z l Z E N v b H V t b n M x L n t K V U 5 J T y w 2 f S Z x d W 9 0 O y w m c X V v d D t T Z W N 0 a W 9 u M S 9 U Y W J s Z T A y N i A o U G F n Z S A y M i k g K D I p L 0 F 1 d G 9 S Z W 1 v d m V k Q 2 9 s d W 1 u c z E u e 0 p V T E l P L D d 9 J n F 1 b 3 Q 7 L C Z x d W 9 0 O 1 N l Y 3 R p b 2 4 x L 1 R h Y m x l M D I 2 I C h Q Y W d l I D I y K S A o M i k v Q X V 0 b 1 J l b W 9 2 Z W R D b 2 x 1 b W 5 z M S 5 7 Q U d P U 1 R P L D h 9 J n F 1 b 3 Q 7 L C Z x d W 9 0 O 1 N l Y 3 R p b 2 4 x L 1 R h Y m x l M D I 2 I C h Q Y W d l I D I y K S A o M i k v Q X V 0 b 1 J l b W 9 2 Z W R D b 2 x 1 b W 5 z M S 5 7 U 0 V Q V E l F T U J S R S w 5 f S Z x d W 9 0 O y w m c X V v d D t T Z W N 0 a W 9 u M S 9 U Y W J s Z T A y N i A o U G F n Z S A y M i k g K D I p L 0 F 1 d G 9 S Z W 1 v d m V k Q 2 9 s d W 1 u c z E u e 0 F O V U F M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Y l M j A o U G F n Z S U y M D I y K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j I p J T I w K D I p L 1 R h Y m x l M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I y K S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j I p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y M S k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M z B h Z D N l M y 0 3 M G Q w L T Q 0 M j E t O T c 2 N i 0 1 N j N k N j B h O G Y 1 O G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A 0 V D E 3 O j U 5 O j A w L j g 3 N z g x M j h a I i A v P j x F b n R y e S B U e X B l P S J G a W x s Q 2 9 s d W 1 u V H l w Z X M i I F Z h b H V l P S J z Q m d Z R 0 J R V U Z C U V V G Q l F V P S I g L z 4 8 R W 5 0 c n k g V H l w Z T 0 i R m l s b E N v b H V t b k 5 h b W V z I i B W Y W x 1 Z T 0 i c 1 s m c X V v d D t E R V N U S U 5 P J n F 1 b 3 Q 7 L C Z x d W 9 0 O 0 V O R V J P J n F 1 b 3 Q 7 L C Z x d W 9 0 O 0 Z F Q l J F U k 8 m c X V v d D s s J n F 1 b 3 Q 7 T U F S W k 8 m c X V v d D s s J n F 1 b 3 Q 7 Q U J S S U w m c X V v d D s s J n F 1 b 3 Q 7 T U F Z T y Z x d W 9 0 O y w m c X V v d D t K V U 5 J T y Z x d W 9 0 O y w m c X V v d D t K V U x J T y Z x d W 9 0 O y w m c X V v d D t B R 0 9 T V E 8 m c X V v d D s s J n F 1 b 3 Q 7 U 0 V Q V E l F T U J S R S Z x d W 9 0 O y w m c X V v d D t B T l V B T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S A o U G F n Z S A y M S k g K D M p L 0 F 1 d G 9 S Z W 1 v d m V k Q 2 9 s d W 1 u c z E u e 0 R F U 1 R J T k 8 s M H 0 m c X V v d D s s J n F 1 b 3 Q 7 U 2 V j d G l v b j E v V G F i b G U w M j U g K F B h Z 2 U g M j E p I C g z K S 9 B d X R v U m V t b 3 Z l Z E N v b H V t b n M x L n t F T k V S T y w x f S Z x d W 9 0 O y w m c X V v d D t T Z W N 0 a W 9 u M S 9 U Y W J s Z T A y N S A o U G F n Z S A y M S k g K D M p L 0 F 1 d G 9 S Z W 1 v d m V k Q 2 9 s d W 1 u c z E u e 0 Z F Q l J F U k 8 s M n 0 m c X V v d D s s J n F 1 b 3 Q 7 U 2 V j d G l v b j E v V G F i b G U w M j U g K F B h Z 2 U g M j E p I C g z K S 9 B d X R v U m V t b 3 Z l Z E N v b H V t b n M x L n t N Q V J a T y w z f S Z x d W 9 0 O y w m c X V v d D t T Z W N 0 a W 9 u M S 9 U Y W J s Z T A y N S A o U G F n Z S A y M S k g K D M p L 0 F 1 d G 9 S Z W 1 v d m V k Q 2 9 s d W 1 u c z E u e 0 F C U k l M L D R 9 J n F 1 b 3 Q 7 L C Z x d W 9 0 O 1 N l Y 3 R p b 2 4 x L 1 R h Y m x l M D I 1 I C h Q Y W d l I D I x K S A o M y k v Q X V 0 b 1 J l b W 9 2 Z W R D b 2 x 1 b W 5 z M S 5 7 T U F Z T y w 1 f S Z x d W 9 0 O y w m c X V v d D t T Z W N 0 a W 9 u M S 9 U Y W J s Z T A y N S A o U G F n Z S A y M S k g K D M p L 0 F 1 d G 9 S Z W 1 v d m V k Q 2 9 s d W 1 u c z E u e 0 p V T k l P L D Z 9 J n F 1 b 3 Q 7 L C Z x d W 9 0 O 1 N l Y 3 R p b 2 4 x L 1 R h Y m x l M D I 1 I C h Q Y W d l I D I x K S A o M y k v Q X V 0 b 1 J l b W 9 2 Z W R D b 2 x 1 b W 5 z M S 5 7 S l V M S U 8 s N 3 0 m c X V v d D s s J n F 1 b 3 Q 7 U 2 V j d G l v b j E v V G F i b G U w M j U g K F B h Z 2 U g M j E p I C g z K S 9 B d X R v U m V t b 3 Z l Z E N v b H V t b n M x L n t B R 0 9 T V E 8 s O H 0 m c X V v d D s s J n F 1 b 3 Q 7 U 2 V j d G l v b j E v V G F i b G U w M j U g K F B h Z 2 U g M j E p I C g z K S 9 B d X R v U m V t b 3 Z l Z E N v b H V t b n M x L n t T R V B U S U V N Q l J F L D l 9 J n F 1 b 3 Q 7 L C Z x d W 9 0 O 1 N l Y 3 R p b 2 4 x L 1 R h Y m x l M D I 1 I C h Q Y W d l I D I x K S A o M y k v Q X V 0 b 1 J l b W 9 2 Z W R D b 2 x 1 b W 5 z M S 5 7 Q U 5 V Q U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s Z T A y N S A o U G F n Z S A y M S k g K D M p L 0 F 1 d G 9 S Z W 1 v d m V k Q 2 9 s d W 1 u c z E u e 0 R F U 1 R J T k 8 s M H 0 m c X V v d D s s J n F 1 b 3 Q 7 U 2 V j d G l v b j E v V G F i b G U w M j U g K F B h Z 2 U g M j E p I C g z K S 9 B d X R v U m V t b 3 Z l Z E N v b H V t b n M x L n t F T k V S T y w x f S Z x d W 9 0 O y w m c X V v d D t T Z W N 0 a W 9 u M S 9 U Y W J s Z T A y N S A o U G F n Z S A y M S k g K D M p L 0 F 1 d G 9 S Z W 1 v d m V k Q 2 9 s d W 1 u c z E u e 0 Z F Q l J F U k 8 s M n 0 m c X V v d D s s J n F 1 b 3 Q 7 U 2 V j d G l v b j E v V G F i b G U w M j U g K F B h Z 2 U g M j E p I C g z K S 9 B d X R v U m V t b 3 Z l Z E N v b H V t b n M x L n t N Q V J a T y w z f S Z x d W 9 0 O y w m c X V v d D t T Z W N 0 a W 9 u M S 9 U Y W J s Z T A y N S A o U G F n Z S A y M S k g K D M p L 0 F 1 d G 9 S Z W 1 v d m V k Q 2 9 s d W 1 u c z E u e 0 F C U k l M L D R 9 J n F 1 b 3 Q 7 L C Z x d W 9 0 O 1 N l Y 3 R p b 2 4 x L 1 R h Y m x l M D I 1 I C h Q Y W d l I D I x K S A o M y k v Q X V 0 b 1 J l b W 9 2 Z W R D b 2 x 1 b W 5 z M S 5 7 T U F Z T y w 1 f S Z x d W 9 0 O y w m c X V v d D t T Z W N 0 a W 9 u M S 9 U Y W J s Z T A y N S A o U G F n Z S A y M S k g K D M p L 0 F 1 d G 9 S Z W 1 v d m V k Q 2 9 s d W 1 u c z E u e 0 p V T k l P L D Z 9 J n F 1 b 3 Q 7 L C Z x d W 9 0 O 1 N l Y 3 R p b 2 4 x L 1 R h Y m x l M D I 1 I C h Q Y W d l I D I x K S A o M y k v Q X V 0 b 1 J l b W 9 2 Z W R D b 2 x 1 b W 5 z M S 5 7 S l V M S U 8 s N 3 0 m c X V v d D s s J n F 1 b 3 Q 7 U 2 V j d G l v b j E v V G F i b G U w M j U g K F B h Z 2 U g M j E p I C g z K S 9 B d X R v U m V t b 3 Z l Z E N v b H V t b n M x L n t B R 0 9 T V E 8 s O H 0 m c X V v d D s s J n F 1 b 3 Q 7 U 2 V j d G l v b j E v V G F i b G U w M j U g K F B h Z 2 U g M j E p I C g z K S 9 B d X R v U m V t b 3 Z l Z E N v b H V t b n M x L n t T R V B U S U V N Q l J F L D l 9 J n F 1 b 3 Q 7 L C Z x d W 9 0 O 1 N l Y 3 R p b 2 4 x L 1 R h Y m x l M D I 1 I C h Q Y W d l I D I x K S A o M y k v Q X V 0 b 1 J l b W 9 2 Z W R D b 2 x 1 b W 5 z M S 5 7 Q U 5 V Q U w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N S U y M C h Q Y W d l J T I w M j E p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y M S k l M j A o M y k v V G F i b G U w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M j E p J T I w K D M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y M S k l M j A o M y k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A b b R S K 6 y Z F t I B y g 8 e 2 U I Y A A A A A A g A A A A A A E G Y A A A A B A A A g A A A A r l S C M 7 x B Y L 7 Z k P K k R y m d d U U 9 b 1 T Q x 9 h E v H d 4 a x + q y 2 g A A A A A D o A A A A A C A A A g A A A A R 2 R F b p l X s r m l 7 Y s 4 P l n I Y l x S O X y 3 1 D K r M N f g 2 B g j f E Z Q A A A A 6 + H M f z t 8 7 g Y x u 2 2 m E q p 2 h 1 P t 2 x c G 0 n x N P E L V 0 R 4 n z 3 / D 5 1 1 w F V E o g / B 0 B C t 6 x i A o D D q N L a 8 1 f j r X 2 x o 9 g w 6 h Q F b z R v B 4 x k C q F A u E 9 L b I R L J A A A A A k g + X t Q H 3 g x C I r k l B G W F S 2 Z D d 5 z g R a A B 1 + W c v + G D y + C f z D K z + a t b q r t 1 0 r P j Z I M 3 H j W x 8 u u O n W I s D K S 1 H f Y G L k w = = < / D a t a M a s h u p > 
</file>

<file path=customXml/itemProps1.xml><?xml version="1.0" encoding="utf-8"?>
<ds:datastoreItem xmlns:ds="http://schemas.openxmlformats.org/officeDocument/2006/customXml" ds:itemID="{94941E50-0C2F-4291-91CA-B0FF6BA51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6fdfc-da00-409a-95df-cd9f19cc2a9a"/>
    <ds:schemaRef ds:uri="89c64763-6d12-4e95-9ca9-8659adae6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1CB70-F69B-4A3E-8CA7-C52C8DC58871}">
  <ds:schemaRefs>
    <ds:schemaRef ds:uri="http://schemas.microsoft.com/office/2006/metadata/properties"/>
    <ds:schemaRef ds:uri="http://schemas.microsoft.com/office/infopath/2007/PartnerControls"/>
    <ds:schemaRef ds:uri="3946fdfc-da00-409a-95df-cd9f19cc2a9a"/>
    <ds:schemaRef ds:uri="89c64763-6d12-4e95-9ca9-8659adae60e2"/>
  </ds:schemaRefs>
</ds:datastoreItem>
</file>

<file path=customXml/itemProps3.xml><?xml version="1.0" encoding="utf-8"?>
<ds:datastoreItem xmlns:ds="http://schemas.openxmlformats.org/officeDocument/2006/customXml" ds:itemID="{1804AC07-5559-4D00-B3EE-E0D298C8353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A03D98-7257-42E8-A2F5-39627A002A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DATATUR</vt:lpstr>
      <vt:lpstr>SEDETUR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Constantino Coto Pech</cp:lastModifiedBy>
  <dcterms:created xsi:type="dcterms:W3CDTF">2023-05-30T18:19:11Z</dcterms:created>
  <dcterms:modified xsi:type="dcterms:W3CDTF">2025-02-04T18:19:15Z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0x010100E7286F7B9F57824EBE60803C25CD2868</vt:lpwstr>
  </property>
</Properties>
</file>