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65" yWindow="4905" windowWidth="20730" windowHeight="5385"/>
  </bookViews>
  <sheets>
    <sheet name="IADOP" sheetId="1" r:id="rId1"/>
  </sheets>
  <definedNames>
    <definedName name="_xlnm.Print_Area" localSheetId="0">IADOP!$B$3:$I$37</definedName>
  </definedNames>
  <calcPr calcId="124519"/>
</workbook>
</file>

<file path=xl/calcChain.xml><?xml version="1.0" encoding="utf-8"?>
<calcChain xmlns="http://schemas.openxmlformats.org/spreadsheetml/2006/main">
  <c r="C25" i="1"/>
  <c r="D25"/>
  <c r="E25"/>
  <c r="F25"/>
  <c r="G25"/>
  <c r="H25"/>
  <c r="I25"/>
  <c r="F33"/>
  <c r="G33" s="1"/>
  <c r="I15"/>
  <c r="G11"/>
  <c r="E10"/>
  <c r="C9"/>
  <c r="C10"/>
  <c r="C8"/>
  <c r="I10"/>
  <c r="G10" l="1"/>
  <c r="D10"/>
  <c r="H10" l="1"/>
  <c r="H15" l="1"/>
  <c r="I14"/>
  <c r="E15" l="1"/>
  <c r="C15"/>
  <c r="C27"/>
  <c r="F32" l="1"/>
  <c r="G28" l="1"/>
  <c r="C14" l="1"/>
  <c r="H32"/>
  <c r="G32"/>
  <c r="I27"/>
  <c r="H27" l="1"/>
  <c r="G17"/>
  <c r="G18"/>
  <c r="G19"/>
  <c r="G20"/>
  <c r="G21"/>
  <c r="E27"/>
  <c r="D15" l="1"/>
  <c r="D14" s="1"/>
  <c r="C32"/>
  <c r="D27" l="1"/>
  <c r="F27"/>
  <c r="G29"/>
  <c r="G30"/>
  <c r="G23"/>
  <c r="G22"/>
  <c r="G27" l="1"/>
  <c r="G16"/>
  <c r="G15" l="1"/>
  <c r="G14" s="1"/>
  <c r="E14"/>
  <c r="F15"/>
  <c r="F14" s="1"/>
  <c r="H14"/>
  <c r="D9"/>
  <c r="D8" s="1"/>
  <c r="E9"/>
  <c r="E8" s="1"/>
  <c r="F9"/>
  <c r="H9"/>
  <c r="I9"/>
  <c r="H8" l="1"/>
  <c r="I8"/>
  <c r="F8"/>
  <c r="G9"/>
  <c r="G8" s="1"/>
</calcChain>
</file>

<file path=xl/sharedStrings.xml><?xml version="1.0" encoding="utf-8"?>
<sst xmlns="http://schemas.openxmlformats.org/spreadsheetml/2006/main" count="44" uniqueCount="42">
  <si>
    <t>Banco Mercantil del Norte, S.A.</t>
  </si>
  <si>
    <t>Banobras, S.N.C.</t>
  </si>
  <si>
    <t>HSBC México, S.A.</t>
  </si>
  <si>
    <t>Banco Multiva, S.A.</t>
  </si>
  <si>
    <t>Banco Interacciones, S.A.</t>
  </si>
  <si>
    <t>Informe Analítico de la Deuda Pública y Otros Pasivos - LDF</t>
  </si>
  <si>
    <t>Denominación de la Deuda Pública y Otros Pasivos</t>
  </si>
  <si>
    <t>Disposiciones del Periodo</t>
  </si>
  <si>
    <t>Amortizaciones del Periodo</t>
  </si>
  <si>
    <t>Revaluaciones, Reclasificaciones y Otros Ajustes</t>
  </si>
  <si>
    <t>Saldo final del periodo</t>
  </si>
  <si>
    <t>Pago de intereses del periodo</t>
  </si>
  <si>
    <t>Pago de Comisiones y demás costos asociados durante el Periodo</t>
  </si>
  <si>
    <t>(PESOS)</t>
  </si>
  <si>
    <t>1. Deuda Pública</t>
  </si>
  <si>
    <t>A. Corto Plazo</t>
  </si>
  <si>
    <t>a1) Instituciones de Crédito</t>
  </si>
  <si>
    <t>a2) Títulos y Valores</t>
  </si>
  <si>
    <t>a3) Arrendamientos Financieros</t>
  </si>
  <si>
    <t>B. Largo Plazo</t>
  </si>
  <si>
    <t>b1) Instituciones de Crédito</t>
  </si>
  <si>
    <t>b2) Títulos y Valores</t>
  </si>
  <si>
    <t>c3) Arrendamientos Financieros</t>
  </si>
  <si>
    <t>2. Otros Pasivos</t>
  </si>
  <si>
    <t>4. Deuda Contingente</t>
  </si>
  <si>
    <t>A. Deuda Contingente 1</t>
  </si>
  <si>
    <t>B. Deuda Contingente 2</t>
  </si>
  <si>
    <t>C. Deuda Contingente 3</t>
  </si>
  <si>
    <t>5. Valor de Instrumentos Bono</t>
  </si>
  <si>
    <t>Cupón Cero</t>
  </si>
  <si>
    <t>Obligaciones a Corto Plazo</t>
  </si>
  <si>
    <t>Monto Contratado</t>
  </si>
  <si>
    <t>Plazo pactado</t>
  </si>
  <si>
    <t>Tasa de Interés</t>
  </si>
  <si>
    <t>Comisiones y Costos Relacionados</t>
  </si>
  <si>
    <t>Tasa Efectiva</t>
  </si>
  <si>
    <t>6. Obligaciones a Corto Plazo</t>
  </si>
  <si>
    <t>A. Instrumento Bono Cupón Cero</t>
  </si>
  <si>
    <t>GOBIERNO DEL ESTADO DE QUINTANA ROO</t>
  </si>
  <si>
    <t>Del 1 de enero al 31 de marzo de 2019</t>
  </si>
  <si>
    <t>Saldo al 31 de diciembre de 2018</t>
  </si>
  <si>
    <t xml:space="preserve">3. Total de la Deuda Pública y Otros Pasivos 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</si>
</sst>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1"/>
      <name val="Futura Lt BT"/>
      <family val="2"/>
    </font>
    <font>
      <sz val="13"/>
      <color theme="1"/>
      <name val="Futura Lt BT"/>
      <family val="2"/>
    </font>
    <font>
      <sz val="9"/>
      <color theme="1"/>
      <name val="Futura Lt BT"/>
      <family val="2"/>
    </font>
    <font>
      <sz val="10"/>
      <color theme="1"/>
      <name val="Futura Lt BT"/>
      <family val="2"/>
    </font>
    <font>
      <b/>
      <sz val="12"/>
      <color theme="0"/>
      <name val="Futura Lt BT"/>
      <family val="2"/>
    </font>
    <font>
      <b/>
      <sz val="16"/>
      <color theme="1"/>
      <name val="Futura Lt BT"/>
      <family val="2"/>
    </font>
    <font>
      <sz val="12"/>
      <color theme="1"/>
      <name val="Futura Lt BT"/>
      <family val="2"/>
    </font>
    <font>
      <sz val="14"/>
      <color theme="1"/>
      <name val="Futura Lt BT"/>
      <family val="2"/>
    </font>
    <font>
      <sz val="10"/>
      <name val="Futura Lt BT"/>
      <family val="2"/>
    </font>
  </fonts>
  <fills count="4">
    <fill>
      <patternFill patternType="none"/>
    </fill>
    <fill>
      <patternFill patternType="gray125"/>
    </fill>
    <fill>
      <patternFill patternType="solid">
        <fgColor rgb="FF00A3BC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3">
    <xf numFmtId="0" fontId="0" fillId="0" borderId="0" xfId="0"/>
    <xf numFmtId="0" fontId="4" fillId="0" borderId="0" xfId="0" applyFont="1"/>
    <xf numFmtId="4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3" fontId="4" fillId="0" borderId="0" xfId="0" applyNumberFormat="1" applyFont="1"/>
    <xf numFmtId="0" fontId="5" fillId="0" borderId="0" xfId="0" applyFont="1"/>
    <xf numFmtId="3" fontId="5" fillId="0" borderId="0" xfId="0" applyNumberFormat="1" applyFont="1"/>
    <xf numFmtId="4" fontId="5" fillId="0" borderId="0" xfId="0" applyNumberFormat="1" applyFont="1"/>
    <xf numFmtId="0" fontId="4" fillId="0" borderId="0" xfId="0" applyFont="1" applyBorder="1"/>
    <xf numFmtId="4" fontId="4" fillId="0" borderId="0" xfId="0" applyNumberFormat="1" applyFont="1" applyFill="1" applyBorder="1"/>
    <xf numFmtId="0" fontId="5" fillId="0" borderId="0" xfId="0" applyFont="1" applyBorder="1" applyAlignment="1">
      <alignment vertical="center"/>
    </xf>
    <xf numFmtId="3" fontId="5" fillId="0" borderId="0" xfId="0" applyNumberFormat="1" applyFont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10" fontId="5" fillId="0" borderId="1" xfId="0" applyNumberFormat="1" applyFont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5" fillId="0" borderId="0" xfId="0" applyNumberFormat="1" applyFont="1" applyFill="1" applyBorder="1" applyAlignment="1">
      <alignment vertical="center"/>
    </xf>
    <xf numFmtId="4" fontId="5" fillId="3" borderId="1" xfId="0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horizontal="center" vertical="center"/>
    </xf>
    <xf numFmtId="4" fontId="10" fillId="0" borderId="1" xfId="0" applyNumberFormat="1" applyFont="1" applyFill="1" applyBorder="1" applyAlignment="1">
      <alignment vertical="center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center"/>
    </xf>
    <xf numFmtId="0" fontId="9" fillId="0" borderId="0" xfId="0" applyFont="1" applyBorder="1"/>
    <xf numFmtId="0" fontId="9" fillId="0" borderId="6" xfId="0" applyFont="1" applyBorder="1"/>
    <xf numFmtId="0" fontId="7" fillId="0" borderId="2" xfId="0" applyFont="1" applyBorder="1" applyAlignment="1">
      <alignment horizontal="center"/>
    </xf>
    <xf numFmtId="0" fontId="2" fillId="0" borderId="3" xfId="0" applyFont="1" applyBorder="1"/>
    <xf numFmtId="0" fontId="2" fillId="0" borderId="4" xfId="0" applyFont="1" applyBorder="1"/>
    <xf numFmtId="0" fontId="3" fillId="0" borderId="0" xfId="0" applyFont="1" applyBorder="1"/>
    <xf numFmtId="0" fontId="3" fillId="0" borderId="6" xfId="0" applyFont="1" applyBorder="1"/>
    <xf numFmtId="0" fontId="8" fillId="0" borderId="7" xfId="0" applyFont="1" applyBorder="1" applyAlignment="1">
      <alignment horizontal="center"/>
    </xf>
    <xf numFmtId="0" fontId="8" fillId="0" borderId="8" xfId="0" applyFont="1" applyBorder="1"/>
    <xf numFmtId="0" fontId="8" fillId="0" borderId="9" xfId="0" applyFont="1" applyBorder="1"/>
    <xf numFmtId="4" fontId="5" fillId="0" borderId="10" xfId="0" applyNumberFormat="1" applyFont="1" applyBorder="1" applyAlignment="1">
      <alignment horizontal="right" wrapText="1"/>
    </xf>
    <xf numFmtId="4" fontId="5" fillId="0" borderId="10" xfId="0" applyNumberFormat="1" applyFont="1" applyFill="1" applyBorder="1" applyAlignment="1">
      <alignment horizontal="right"/>
    </xf>
    <xf numFmtId="4" fontId="5" fillId="0" borderId="10" xfId="0" applyNumberFormat="1" applyFont="1" applyFill="1" applyBorder="1" applyAlignment="1">
      <alignment horizontal="right" wrapText="1"/>
    </xf>
    <xf numFmtId="4" fontId="5" fillId="0" borderId="11" xfId="0" applyNumberFormat="1" applyFont="1" applyBorder="1" applyAlignment="1">
      <alignment horizontal="right" wrapText="1"/>
    </xf>
    <xf numFmtId="4" fontId="5" fillId="0" borderId="11" xfId="0" applyNumberFormat="1" applyFont="1" applyFill="1" applyBorder="1" applyAlignment="1">
      <alignment horizontal="right"/>
    </xf>
    <xf numFmtId="4" fontId="5" fillId="0" borderId="11" xfId="0" applyNumberFormat="1" applyFont="1" applyFill="1" applyBorder="1" applyAlignment="1">
      <alignment horizontal="right" wrapText="1"/>
    </xf>
  </cellXfs>
  <cellStyles count="2">
    <cellStyle name="Normal" xfId="0" builtinId="0"/>
    <cellStyle name="Porcentual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1</xdr:row>
      <xdr:rowOff>28575</xdr:rowOff>
    </xdr:from>
    <xdr:to>
      <xdr:col>3</xdr:col>
      <xdr:colOff>403097</xdr:colOff>
      <xdr:row>1</xdr:row>
      <xdr:rowOff>28792</xdr:rowOff>
    </xdr:to>
    <xdr:pic>
      <xdr:nvPicPr>
        <xdr:cNvPr id="5" name="4 Imagen" descr="Macintosh HD:Users:mac:Desktop:CUENTA PUBLICA:HEAD OFICIO 02 SUB DIR Cuenta Publica hoja editorial copy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80974" y="219075"/>
          <a:ext cx="3648075" cy="11429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523875</xdr:colOff>
      <xdr:row>2</xdr:row>
      <xdr:rowOff>190501</xdr:rowOff>
    </xdr:from>
    <xdr:to>
      <xdr:col>1</xdr:col>
      <xdr:colOff>1800225</xdr:colOff>
      <xdr:row>5</xdr:row>
      <xdr:rowOff>40261</xdr:rowOff>
    </xdr:to>
    <xdr:pic>
      <xdr:nvPicPr>
        <xdr:cNvPr id="7" name="7 Imagen" descr="Macintosh HD:Users:mac:Desktop:CUENTA PUBLICA:HEAD OFICIO 02 SUB DIR Cuenta Publica hoja editorial copy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p="http://schemas.openxmlformats.org/presentationml/2006/main" xmlns:a14="http://schemas.microsoft.com/office/drawing/2010/main" xmlns="" xmlns:lc="http://schemas.openxmlformats.org/drawingml/2006/lockedCanvas" val="0"/>
            </a:ext>
          </a:extLst>
        </a:blip>
        <a:srcRect l="9807" t="24419" r="74792"/>
        <a:stretch>
          <a:fillRect/>
        </a:stretch>
      </xdr:blipFill>
      <xdr:spPr bwMode="auto">
        <a:xfrm>
          <a:off x="1047750" y="571501"/>
          <a:ext cx="1276350" cy="1107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>
              <a:solidFill>
                <a:srgbClr val="FFFFFF"/>
              </a:solidFill>
            </a14:hiddenFill>
          </a:ext>
          <a:ext uri="{91240B29-F687-4F45-9708-019B960494DF}">
            <a14:hiddenLine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2</xdr:row>
      <xdr:rowOff>171450</xdr:rowOff>
    </xdr:from>
    <xdr:to>
      <xdr:col>8</xdr:col>
      <xdr:colOff>1762125</xdr:colOff>
      <xdr:row>5</xdr:row>
      <xdr:rowOff>142875</xdr:rowOff>
    </xdr:to>
    <xdr:pic>
      <xdr:nvPicPr>
        <xdr:cNvPr id="8" name="5 Imagen" descr="Macintosh HD:Users:mac:Desktop:CUENTA PUBLICA:HEAD OFICIO 02 SUB DIR Cuenta Publica hoja editorial copy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p="http://schemas.openxmlformats.org/presentationml/2006/main" xmlns:a14="http://schemas.microsoft.com/office/drawing/2010/main" xmlns="" xmlns:lc="http://schemas.openxmlformats.org/drawingml/2006/lockedCanvas" val="0"/>
            </a:ext>
          </a:extLst>
        </a:blip>
        <a:srcRect l="58604" t="36047" r="4018"/>
        <a:stretch>
          <a:fillRect/>
        </a:stretch>
      </xdr:blipFill>
      <xdr:spPr bwMode="auto">
        <a:xfrm>
          <a:off x="8191500" y="552450"/>
          <a:ext cx="27813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>
              <a:solidFill>
                <a:srgbClr val="FFFFFF"/>
              </a:solidFill>
            </a14:hiddenFill>
          </a:ext>
          <a:ext uri="{91240B29-F687-4F45-9708-019B960494DF}">
            <a14:hiddenLine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K105"/>
  <sheetViews>
    <sheetView tabSelected="1" topLeftCell="A25" workbookViewId="0">
      <selection activeCell="J29" sqref="J29"/>
    </sheetView>
  </sheetViews>
  <sheetFormatPr baseColWidth="10" defaultRowHeight="15"/>
  <cols>
    <col min="1" max="1" width="7.85546875" customWidth="1"/>
    <col min="2" max="2" width="27.7109375" customWidth="1"/>
    <col min="3" max="3" width="16.42578125" bestFit="1" customWidth="1"/>
    <col min="4" max="4" width="16.28515625" customWidth="1"/>
    <col min="5" max="5" width="18" customWidth="1"/>
    <col min="6" max="6" width="19.7109375" bestFit="1" customWidth="1"/>
    <col min="7" max="7" width="16.42578125" bestFit="1" customWidth="1"/>
    <col min="8" max="8" width="15.7109375" customWidth="1"/>
    <col min="9" max="9" width="28.28515625" customWidth="1"/>
    <col min="10" max="10" width="14.5703125" customWidth="1"/>
  </cols>
  <sheetData>
    <row r="3" spans="1:11" ht="33" customHeight="1">
      <c r="B3" s="29" t="s">
        <v>38</v>
      </c>
      <c r="C3" s="30"/>
      <c r="D3" s="30"/>
      <c r="E3" s="30"/>
      <c r="F3" s="30"/>
      <c r="G3" s="30"/>
      <c r="H3" s="30"/>
      <c r="I3" s="31"/>
    </row>
    <row r="4" spans="1:11" ht="33" customHeight="1">
      <c r="B4" s="26" t="s">
        <v>5</v>
      </c>
      <c r="C4" s="32"/>
      <c r="D4" s="32"/>
      <c r="E4" s="32"/>
      <c r="F4" s="32"/>
      <c r="G4" s="32"/>
      <c r="H4" s="32"/>
      <c r="I4" s="33"/>
    </row>
    <row r="5" spans="1:11" ht="33" customHeight="1">
      <c r="B5" s="26" t="s">
        <v>39</v>
      </c>
      <c r="C5" s="27"/>
      <c r="D5" s="27"/>
      <c r="E5" s="27"/>
      <c r="F5" s="27"/>
      <c r="G5" s="27"/>
      <c r="H5" s="27"/>
      <c r="I5" s="28"/>
    </row>
    <row r="6" spans="1:11" ht="22.5" customHeight="1">
      <c r="B6" s="34" t="s">
        <v>13</v>
      </c>
      <c r="C6" s="35"/>
      <c r="D6" s="35"/>
      <c r="E6" s="35"/>
      <c r="F6" s="35"/>
      <c r="G6" s="35"/>
      <c r="H6" s="35"/>
      <c r="I6" s="36"/>
    </row>
    <row r="7" spans="1:11" ht="58.5" customHeight="1">
      <c r="B7" s="13" t="s">
        <v>6</v>
      </c>
      <c r="C7" s="13" t="s">
        <v>40</v>
      </c>
      <c r="D7" s="13" t="s">
        <v>7</v>
      </c>
      <c r="E7" s="13" t="s">
        <v>8</v>
      </c>
      <c r="F7" s="13" t="s">
        <v>9</v>
      </c>
      <c r="G7" s="13" t="s">
        <v>10</v>
      </c>
      <c r="H7" s="13" t="s">
        <v>11</v>
      </c>
      <c r="I7" s="13" t="s">
        <v>12</v>
      </c>
    </row>
    <row r="8" spans="1:11">
      <c r="A8" s="1"/>
      <c r="B8" s="14" t="s">
        <v>14</v>
      </c>
      <c r="C8" s="15">
        <f>C9+C14</f>
        <v>19765129879.350002</v>
      </c>
      <c r="D8" s="15">
        <f t="shared" ref="D8:I8" si="0">D9+D14</f>
        <v>0</v>
      </c>
      <c r="E8" s="15">
        <f>E9+E14</f>
        <v>202727306.85999998</v>
      </c>
      <c r="F8" s="15">
        <f t="shared" si="0"/>
        <v>0</v>
      </c>
      <c r="G8" s="15">
        <f t="shared" si="0"/>
        <v>19562402572.490002</v>
      </c>
      <c r="H8" s="15">
        <f t="shared" si="0"/>
        <v>454065653.68000001</v>
      </c>
      <c r="I8" s="16">
        <f t="shared" si="0"/>
        <v>33939677.579999998</v>
      </c>
    </row>
    <row r="9" spans="1:11" ht="15" customHeight="1">
      <c r="A9" s="1"/>
      <c r="B9" s="14" t="s">
        <v>15</v>
      </c>
      <c r="C9" s="15">
        <f>C10</f>
        <v>642436000</v>
      </c>
      <c r="D9" s="15">
        <f t="shared" ref="D9:I9" si="1">D10+D12+D13</f>
        <v>0</v>
      </c>
      <c r="E9" s="15">
        <f t="shared" si="1"/>
        <v>175209818.16</v>
      </c>
      <c r="F9" s="15">
        <f t="shared" si="1"/>
        <v>0</v>
      </c>
      <c r="G9" s="15">
        <f t="shared" si="1"/>
        <v>467226181.84000003</v>
      </c>
      <c r="H9" s="15">
        <f t="shared" si="1"/>
        <v>9434201.1300000008</v>
      </c>
      <c r="I9" s="16">
        <f t="shared" si="1"/>
        <v>0</v>
      </c>
      <c r="J9" s="2"/>
    </row>
    <row r="10" spans="1:11" ht="15" customHeight="1">
      <c r="A10" s="1"/>
      <c r="B10" s="14" t="s">
        <v>16</v>
      </c>
      <c r="C10" s="15">
        <f>C11</f>
        <v>642436000</v>
      </c>
      <c r="D10" s="15">
        <f>D11</f>
        <v>0</v>
      </c>
      <c r="E10" s="15">
        <f>E11</f>
        <v>175209818.16</v>
      </c>
      <c r="F10" s="15">
        <v>0</v>
      </c>
      <c r="G10" s="15">
        <f>G11</f>
        <v>467226181.84000003</v>
      </c>
      <c r="H10" s="15">
        <f>H11</f>
        <v>9434201.1300000008</v>
      </c>
      <c r="I10" s="16">
        <f>I11</f>
        <v>0</v>
      </c>
      <c r="J10" s="2"/>
    </row>
    <row r="11" spans="1:11" ht="15" customHeight="1">
      <c r="A11" s="1"/>
      <c r="B11" s="14" t="s">
        <v>0</v>
      </c>
      <c r="C11" s="15">
        <v>642436000</v>
      </c>
      <c r="D11" s="15">
        <v>0</v>
      </c>
      <c r="E11" s="15">
        <v>175209818.16</v>
      </c>
      <c r="F11" s="15">
        <v>0</v>
      </c>
      <c r="G11" s="21">
        <f t="shared" ref="G11" si="2">C11+D11-E11+F11</f>
        <v>467226181.84000003</v>
      </c>
      <c r="H11" s="15">
        <v>9434201.1300000008</v>
      </c>
      <c r="I11" s="16">
        <v>0</v>
      </c>
      <c r="J11" s="2"/>
    </row>
    <row r="12" spans="1:11" ht="15" customHeight="1">
      <c r="A12" s="1"/>
      <c r="B12" s="17" t="s">
        <v>17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6">
        <v>0</v>
      </c>
      <c r="J12" s="2"/>
    </row>
    <row r="13" spans="1:11">
      <c r="A13" s="1"/>
      <c r="B13" s="17" t="s">
        <v>18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6">
        <v>0</v>
      </c>
      <c r="K13" s="3"/>
    </row>
    <row r="14" spans="1:11">
      <c r="A14" s="1"/>
      <c r="B14" s="14" t="s">
        <v>19</v>
      </c>
      <c r="C14" s="15">
        <f t="shared" ref="C14:I14" si="3">C15+C22+C23</f>
        <v>19122693879.350002</v>
      </c>
      <c r="D14" s="15">
        <f t="shared" si="3"/>
        <v>0</v>
      </c>
      <c r="E14" s="15">
        <f t="shared" si="3"/>
        <v>27517488.699999999</v>
      </c>
      <c r="F14" s="15">
        <f t="shared" si="3"/>
        <v>0</v>
      </c>
      <c r="G14" s="15">
        <f t="shared" si="3"/>
        <v>19095176390.650002</v>
      </c>
      <c r="H14" s="15">
        <f t="shared" si="3"/>
        <v>444631452.55000001</v>
      </c>
      <c r="I14" s="16">
        <f t="shared" si="3"/>
        <v>33939677.579999998</v>
      </c>
      <c r="J14" s="2"/>
      <c r="K14" s="4"/>
    </row>
    <row r="15" spans="1:11">
      <c r="A15" s="1"/>
      <c r="B15" s="14" t="s">
        <v>20</v>
      </c>
      <c r="C15" s="15">
        <f>SUM(C16:C21)</f>
        <v>19122693879.350002</v>
      </c>
      <c r="D15" s="16">
        <f>SUM(D16:D21)</f>
        <v>0</v>
      </c>
      <c r="E15" s="16">
        <f>SUM(E16:E21)</f>
        <v>27517488.699999999</v>
      </c>
      <c r="F15" s="16">
        <f>SUM(F16:F16)</f>
        <v>0</v>
      </c>
      <c r="G15" s="16">
        <f>SUM(G16:G21)</f>
        <v>19095176390.650002</v>
      </c>
      <c r="H15" s="16">
        <f>SUM(H16:H21)</f>
        <v>444631452.55000001</v>
      </c>
      <c r="I15" s="16">
        <f>SUM(I16:I21)</f>
        <v>33939677.579999998</v>
      </c>
      <c r="J15" s="2"/>
      <c r="K15" s="4"/>
    </row>
    <row r="16" spans="1:11" ht="15" customHeight="1">
      <c r="A16" s="1"/>
      <c r="B16" s="14" t="s">
        <v>1</v>
      </c>
      <c r="C16" s="15">
        <v>262861190</v>
      </c>
      <c r="D16" s="16">
        <v>0</v>
      </c>
      <c r="E16" s="21">
        <v>0</v>
      </c>
      <c r="F16" s="21">
        <v>0</v>
      </c>
      <c r="G16" s="21">
        <f t="shared" ref="G16:G22" si="4">C16+D16-E16+F16</f>
        <v>262861190</v>
      </c>
      <c r="H16" s="16">
        <v>5363064.7300000004</v>
      </c>
      <c r="I16" s="21">
        <v>0</v>
      </c>
      <c r="J16" s="2"/>
      <c r="K16" s="4"/>
    </row>
    <row r="17" spans="1:11">
      <c r="A17" s="1"/>
      <c r="B17" s="14" t="s">
        <v>0</v>
      </c>
      <c r="C17" s="15">
        <v>2783181687.02</v>
      </c>
      <c r="D17" s="16">
        <v>0</v>
      </c>
      <c r="E17" s="16">
        <v>7196669.0899999999</v>
      </c>
      <c r="F17" s="21">
        <v>0</v>
      </c>
      <c r="G17" s="21">
        <f t="shared" si="4"/>
        <v>2775985017.9299998</v>
      </c>
      <c r="H17" s="16">
        <v>64426146</v>
      </c>
      <c r="I17" s="21">
        <v>5857136.2000000002</v>
      </c>
      <c r="K17" s="3"/>
    </row>
    <row r="18" spans="1:11">
      <c r="A18" s="1"/>
      <c r="B18" s="14" t="s">
        <v>1</v>
      </c>
      <c r="C18" s="15">
        <v>5850040809.9400005</v>
      </c>
      <c r="D18" s="16">
        <v>0</v>
      </c>
      <c r="E18" s="16">
        <v>4393989.38</v>
      </c>
      <c r="F18" s="21">
        <v>0</v>
      </c>
      <c r="G18" s="21">
        <f t="shared" si="4"/>
        <v>5845646820.5600004</v>
      </c>
      <c r="H18" s="16">
        <v>136878897.25999999</v>
      </c>
      <c r="I18" s="21">
        <v>9797965.5199999996</v>
      </c>
      <c r="K18" s="3"/>
    </row>
    <row r="19" spans="1:11">
      <c r="A19" s="1"/>
      <c r="B19" s="14" t="s">
        <v>2</v>
      </c>
      <c r="C19" s="15">
        <v>1669293537.0799999</v>
      </c>
      <c r="D19" s="16">
        <v>0</v>
      </c>
      <c r="E19" s="16">
        <v>2858983.3</v>
      </c>
      <c r="F19" s="21">
        <v>0</v>
      </c>
      <c r="G19" s="21">
        <f t="shared" si="4"/>
        <v>1666434553.78</v>
      </c>
      <c r="H19" s="16">
        <v>38728691.399999999</v>
      </c>
      <c r="I19" s="21">
        <v>0</v>
      </c>
      <c r="K19" s="3"/>
    </row>
    <row r="20" spans="1:11">
      <c r="A20" s="1"/>
      <c r="B20" s="14" t="s">
        <v>3</v>
      </c>
      <c r="C20" s="15">
        <v>4968929086.7000008</v>
      </c>
      <c r="D20" s="16">
        <v>0</v>
      </c>
      <c r="E20" s="16">
        <v>3789100.11</v>
      </c>
      <c r="F20" s="21">
        <v>0</v>
      </c>
      <c r="G20" s="21">
        <f t="shared" si="4"/>
        <v>4965139986.5900011</v>
      </c>
      <c r="H20" s="16">
        <v>116209932.12</v>
      </c>
      <c r="I20" s="21">
        <v>10732904</v>
      </c>
      <c r="K20" s="3"/>
    </row>
    <row r="21" spans="1:11">
      <c r="A21" s="1"/>
      <c r="B21" s="14" t="s">
        <v>4</v>
      </c>
      <c r="C21" s="15">
        <v>3588387568.6100001</v>
      </c>
      <c r="D21" s="16">
        <v>0</v>
      </c>
      <c r="E21" s="16">
        <v>9278746.8200000003</v>
      </c>
      <c r="F21" s="21">
        <v>0</v>
      </c>
      <c r="G21" s="21">
        <f t="shared" si="4"/>
        <v>3579108821.79</v>
      </c>
      <c r="H21" s="16">
        <v>83024721.040000007</v>
      </c>
      <c r="I21" s="21">
        <v>7551671.8600000003</v>
      </c>
      <c r="K21" s="3"/>
    </row>
    <row r="22" spans="1:11">
      <c r="A22" s="1"/>
      <c r="B22" s="17" t="s">
        <v>21</v>
      </c>
      <c r="C22" s="15">
        <v>0</v>
      </c>
      <c r="D22" s="16">
        <v>0</v>
      </c>
      <c r="E22" s="16">
        <v>0</v>
      </c>
      <c r="F22" s="16">
        <v>0</v>
      </c>
      <c r="G22" s="16">
        <f t="shared" si="4"/>
        <v>0</v>
      </c>
      <c r="H22" s="16">
        <v>0</v>
      </c>
      <c r="I22" s="16">
        <v>0</v>
      </c>
      <c r="K22" s="3"/>
    </row>
    <row r="23" spans="1:11">
      <c r="A23" s="1"/>
      <c r="B23" s="17" t="s">
        <v>22</v>
      </c>
      <c r="C23" s="15">
        <v>0</v>
      </c>
      <c r="D23" s="16">
        <v>0</v>
      </c>
      <c r="E23" s="16">
        <v>0</v>
      </c>
      <c r="F23" s="16">
        <v>0</v>
      </c>
      <c r="G23" s="16">
        <f>C23+D23-E23+F23</f>
        <v>0</v>
      </c>
      <c r="H23" s="16">
        <v>0</v>
      </c>
      <c r="I23" s="16">
        <v>0</v>
      </c>
      <c r="K23" s="3"/>
    </row>
    <row r="24" spans="1:11">
      <c r="A24" s="1"/>
      <c r="B24" s="14" t="s">
        <v>23</v>
      </c>
      <c r="C24" s="15">
        <v>5294862926.4700003</v>
      </c>
      <c r="D24" s="16"/>
      <c r="E24" s="16"/>
      <c r="F24" s="16"/>
      <c r="G24" s="23">
        <v>4267886905.3899999</v>
      </c>
      <c r="H24" s="16"/>
      <c r="I24" s="16"/>
      <c r="J24" s="2"/>
      <c r="K24" s="3"/>
    </row>
    <row r="25" spans="1:11" ht="27" customHeight="1">
      <c r="A25" s="1"/>
      <c r="B25" s="24" t="s">
        <v>41</v>
      </c>
      <c r="C25" s="37">
        <f t="shared" ref="C25:I25" si="5">C24+C8</f>
        <v>25059992805.820004</v>
      </c>
      <c r="D25" s="38">
        <f t="shared" si="5"/>
        <v>0</v>
      </c>
      <c r="E25" s="38">
        <f t="shared" si="5"/>
        <v>202727306.85999998</v>
      </c>
      <c r="F25" s="38">
        <f t="shared" si="5"/>
        <v>0</v>
      </c>
      <c r="G25" s="39">
        <f t="shared" si="5"/>
        <v>23830289477.880001</v>
      </c>
      <c r="H25" s="38">
        <f t="shared" si="5"/>
        <v>454065653.68000001</v>
      </c>
      <c r="I25" s="38">
        <f t="shared" si="5"/>
        <v>33939677.579999998</v>
      </c>
      <c r="J25" s="2"/>
      <c r="K25" s="3"/>
    </row>
    <row r="26" spans="1:11" ht="0.75" hidden="1" customHeight="1">
      <c r="A26" s="1"/>
      <c r="B26" s="25"/>
      <c r="C26" s="40"/>
      <c r="D26" s="41"/>
      <c r="E26" s="41"/>
      <c r="F26" s="41"/>
      <c r="G26" s="42"/>
      <c r="H26" s="41"/>
      <c r="I26" s="41"/>
      <c r="J26" s="2"/>
      <c r="K26" s="3"/>
    </row>
    <row r="27" spans="1:11">
      <c r="A27" s="1"/>
      <c r="B27" s="14" t="s">
        <v>24</v>
      </c>
      <c r="C27" s="15">
        <f>SUM(C28:C30)</f>
        <v>760154233.72000003</v>
      </c>
      <c r="D27" s="16">
        <f t="shared" ref="D27:G27" si="6">SUM(D28:D30)</f>
        <v>0</v>
      </c>
      <c r="E27" s="16">
        <f>SUM(E28:E30)</f>
        <v>11794446.469999999</v>
      </c>
      <c r="F27" s="16">
        <f t="shared" si="6"/>
        <v>0</v>
      </c>
      <c r="G27" s="16">
        <f t="shared" si="6"/>
        <v>748359787.25</v>
      </c>
      <c r="H27" s="16">
        <f>SUM(H28:H30)</f>
        <v>21339093.27</v>
      </c>
      <c r="I27" s="16">
        <f>SUM(I28:I30)</f>
        <v>0</v>
      </c>
      <c r="J27" s="2"/>
      <c r="K27" s="3"/>
    </row>
    <row r="28" spans="1:11">
      <c r="A28" s="1"/>
      <c r="B28" s="14" t="s">
        <v>25</v>
      </c>
      <c r="C28" s="15">
        <v>139937786.16999999</v>
      </c>
      <c r="D28" s="16">
        <v>0</v>
      </c>
      <c r="E28" s="16">
        <v>3744133.59</v>
      </c>
      <c r="F28" s="16">
        <v>0</v>
      </c>
      <c r="G28" s="16">
        <f>C28+D28-E28+F28</f>
        <v>136193652.57999998</v>
      </c>
      <c r="H28" s="16">
        <v>3522059.16</v>
      </c>
      <c r="I28" s="16"/>
      <c r="K28" s="3"/>
    </row>
    <row r="29" spans="1:11">
      <c r="A29" s="1"/>
      <c r="B29" s="14" t="s">
        <v>26</v>
      </c>
      <c r="C29" s="15">
        <v>112073908.55</v>
      </c>
      <c r="D29" s="16">
        <v>0</v>
      </c>
      <c r="E29" s="16">
        <v>1070294.8799999999</v>
      </c>
      <c r="F29" s="16">
        <v>0</v>
      </c>
      <c r="G29" s="16">
        <f t="shared" ref="G29:G30" si="7">C29+D29-E29+F29</f>
        <v>111003613.67</v>
      </c>
      <c r="H29" s="16">
        <v>2823730.16</v>
      </c>
      <c r="I29" s="16"/>
      <c r="J29" s="2"/>
      <c r="K29" s="4"/>
    </row>
    <row r="30" spans="1:11">
      <c r="A30" s="1"/>
      <c r="B30" s="14" t="s">
        <v>27</v>
      </c>
      <c r="C30" s="15">
        <v>508142539</v>
      </c>
      <c r="D30" s="16">
        <v>0</v>
      </c>
      <c r="E30" s="16">
        <v>6980018</v>
      </c>
      <c r="F30" s="16">
        <v>0</v>
      </c>
      <c r="G30" s="16">
        <f t="shared" si="7"/>
        <v>501162521</v>
      </c>
      <c r="H30" s="16">
        <v>14993303.949999999</v>
      </c>
      <c r="I30" s="16"/>
      <c r="J30" s="2"/>
      <c r="K30" s="4"/>
    </row>
    <row r="31" spans="1:11">
      <c r="A31" s="1"/>
      <c r="B31" s="14" t="s">
        <v>28</v>
      </c>
      <c r="C31" s="15"/>
      <c r="D31" s="15"/>
      <c r="E31" s="15"/>
      <c r="F31" s="15"/>
      <c r="G31" s="15"/>
      <c r="H31" s="16"/>
      <c r="I31" s="16"/>
      <c r="J31" s="2"/>
      <c r="K31" s="4"/>
    </row>
    <row r="32" spans="1:11">
      <c r="A32" s="1"/>
      <c r="B32" s="14" t="s">
        <v>29</v>
      </c>
      <c r="C32" s="15">
        <f>C33</f>
        <v>171617585.81</v>
      </c>
      <c r="D32" s="15">
        <v>0</v>
      </c>
      <c r="E32" s="15">
        <v>0</v>
      </c>
      <c r="F32" s="16">
        <f>F33</f>
        <v>-92958980.730000004</v>
      </c>
      <c r="G32" s="16">
        <f>G33</f>
        <v>169902209.26999998</v>
      </c>
      <c r="H32" s="16">
        <f>H33</f>
        <v>0</v>
      </c>
      <c r="I32" s="16">
        <v>0</v>
      </c>
      <c r="K32" s="3"/>
    </row>
    <row r="33" spans="1:11">
      <c r="A33" s="1"/>
      <c r="B33" s="14" t="s">
        <v>37</v>
      </c>
      <c r="C33" s="15">
        <v>171617585.81</v>
      </c>
      <c r="D33" s="15">
        <v>0</v>
      </c>
      <c r="E33" s="15">
        <v>0</v>
      </c>
      <c r="F33" s="16">
        <f>-86672029.83-6286950.9</f>
        <v>-92958980.730000004</v>
      </c>
      <c r="G33" s="16">
        <f>262861190+D33-E33+F33</f>
        <v>169902209.26999998</v>
      </c>
      <c r="H33" s="16">
        <v>0</v>
      </c>
      <c r="I33" s="16"/>
      <c r="K33" s="3"/>
    </row>
    <row r="34" spans="1:11">
      <c r="A34" s="1"/>
      <c r="B34" s="11"/>
      <c r="C34" s="11"/>
      <c r="D34" s="11"/>
      <c r="E34" s="11"/>
      <c r="F34" s="12"/>
      <c r="G34" s="12"/>
      <c r="H34" s="12"/>
      <c r="I34" s="12"/>
      <c r="K34" s="3"/>
    </row>
    <row r="35" spans="1:11" ht="58.5" customHeight="1">
      <c r="B35" s="13" t="s">
        <v>30</v>
      </c>
      <c r="C35" s="13" t="s">
        <v>31</v>
      </c>
      <c r="D35" s="13" t="s">
        <v>32</v>
      </c>
      <c r="E35" s="13" t="s">
        <v>33</v>
      </c>
      <c r="F35" s="13" t="s">
        <v>34</v>
      </c>
      <c r="G35" s="13" t="s">
        <v>35</v>
      </c>
    </row>
    <row r="36" spans="1:11">
      <c r="A36" s="1"/>
      <c r="B36" s="14" t="s">
        <v>36</v>
      </c>
      <c r="C36" s="15"/>
      <c r="D36" s="15"/>
      <c r="E36" s="14"/>
      <c r="F36" s="15"/>
      <c r="G36" s="15"/>
      <c r="H36" s="12"/>
      <c r="I36" s="12"/>
      <c r="J36" s="2"/>
      <c r="K36" s="4"/>
    </row>
    <row r="37" spans="1:11">
      <c r="A37" s="1"/>
      <c r="B37" s="14"/>
      <c r="C37" s="15"/>
      <c r="D37" s="22"/>
      <c r="E37" s="18"/>
      <c r="F37" s="22"/>
      <c r="G37" s="18"/>
      <c r="H37" s="12"/>
      <c r="I37" s="12"/>
      <c r="J37" s="2"/>
      <c r="K37" s="4"/>
    </row>
    <row r="38" spans="1:11">
      <c r="A38" s="1"/>
      <c r="B38" s="11"/>
      <c r="C38" s="11"/>
      <c r="D38" s="11"/>
      <c r="E38" s="11"/>
      <c r="F38" s="12"/>
      <c r="G38" s="12"/>
      <c r="H38" s="12"/>
      <c r="I38" s="12"/>
      <c r="K38" s="3"/>
    </row>
    <row r="39" spans="1:11" ht="15" customHeight="1">
      <c r="A39" s="1"/>
      <c r="B39" s="11"/>
      <c r="C39" s="11"/>
      <c r="D39" s="11"/>
      <c r="E39" s="19"/>
      <c r="F39" s="20"/>
      <c r="G39" s="12"/>
      <c r="H39" s="12"/>
      <c r="I39" s="12"/>
      <c r="J39" s="2"/>
      <c r="K39" s="4"/>
    </row>
    <row r="40" spans="1:11" ht="15" customHeight="1">
      <c r="A40" s="1"/>
      <c r="B40" s="11"/>
      <c r="C40" s="11"/>
      <c r="D40" s="11"/>
      <c r="E40" s="19"/>
      <c r="F40" s="12"/>
      <c r="G40" s="12"/>
      <c r="H40" s="12"/>
      <c r="I40" s="12"/>
      <c r="J40" s="2"/>
      <c r="K40" s="4"/>
    </row>
    <row r="41" spans="1:11">
      <c r="A41" s="1"/>
      <c r="B41" s="11"/>
      <c r="C41" s="11"/>
      <c r="D41" s="11"/>
      <c r="E41" s="19"/>
      <c r="F41" s="12"/>
      <c r="G41" s="12"/>
      <c r="H41" s="12"/>
      <c r="I41" s="12"/>
    </row>
    <row r="42" spans="1:11">
      <c r="A42" s="1"/>
      <c r="B42" s="11"/>
      <c r="C42" s="11"/>
      <c r="D42" s="11"/>
      <c r="E42" s="11"/>
      <c r="F42" s="12"/>
      <c r="G42" s="12"/>
      <c r="H42" s="12"/>
      <c r="I42" s="12"/>
    </row>
    <row r="43" spans="1:11">
      <c r="A43" s="1"/>
      <c r="B43" s="1"/>
      <c r="C43" s="1"/>
      <c r="D43" s="1"/>
      <c r="E43" s="1"/>
      <c r="F43" s="5"/>
      <c r="G43" s="1"/>
      <c r="H43" s="1"/>
      <c r="I43" s="1"/>
    </row>
    <row r="44" spans="1:11">
      <c r="A44" s="1"/>
      <c r="B44" s="6"/>
      <c r="C44" s="6"/>
      <c r="D44" s="6"/>
      <c r="E44" s="6"/>
      <c r="F44" s="7"/>
      <c r="G44" s="6"/>
      <c r="H44" s="6"/>
      <c r="I44" s="6"/>
    </row>
    <row r="45" spans="1:11">
      <c r="A45" s="1"/>
      <c r="B45" s="6"/>
      <c r="C45" s="6"/>
      <c r="D45" s="6"/>
      <c r="E45" s="6"/>
      <c r="F45" s="7"/>
      <c r="G45" s="6"/>
      <c r="H45" s="6"/>
      <c r="I45" s="6"/>
    </row>
    <row r="46" spans="1:11">
      <c r="A46" s="1"/>
      <c r="B46" s="6"/>
      <c r="C46" s="6"/>
      <c r="D46" s="6"/>
      <c r="E46" s="6"/>
      <c r="F46" s="7"/>
      <c r="G46" s="6"/>
      <c r="H46" s="6"/>
      <c r="I46" s="6"/>
    </row>
    <row r="47" spans="1:11">
      <c r="A47" s="1"/>
      <c r="B47" s="6"/>
      <c r="C47" s="6"/>
      <c r="D47" s="6"/>
      <c r="E47" s="6"/>
      <c r="F47" s="7"/>
      <c r="G47" s="6"/>
      <c r="H47" s="6"/>
      <c r="I47" s="6"/>
    </row>
    <row r="48" spans="1:11">
      <c r="A48" s="1"/>
      <c r="B48" s="6"/>
      <c r="C48" s="6"/>
      <c r="D48" s="6"/>
      <c r="E48" s="6"/>
      <c r="F48" s="7"/>
      <c r="G48" s="6"/>
      <c r="H48" s="6"/>
      <c r="I48" s="6"/>
    </row>
    <row r="49" spans="1:9">
      <c r="A49" s="1"/>
      <c r="B49" s="6"/>
      <c r="C49" s="6"/>
      <c r="D49" s="6"/>
      <c r="E49" s="6"/>
      <c r="F49" s="7"/>
      <c r="G49" s="6"/>
      <c r="H49" s="6"/>
      <c r="I49" s="6"/>
    </row>
    <row r="50" spans="1:9">
      <c r="A50" s="1"/>
      <c r="B50" s="8"/>
      <c r="C50" s="6"/>
      <c r="D50" s="6"/>
      <c r="E50" s="6"/>
      <c r="F50" s="7"/>
      <c r="G50" s="6"/>
      <c r="H50" s="6"/>
      <c r="I50" s="6"/>
    </row>
    <row r="51" spans="1:9">
      <c r="A51" s="1"/>
      <c r="B51" s="6"/>
      <c r="C51" s="6"/>
      <c r="D51" s="6"/>
      <c r="E51" s="6"/>
      <c r="F51" s="7"/>
      <c r="G51" s="6"/>
      <c r="H51" s="6"/>
      <c r="I51" s="6"/>
    </row>
    <row r="52" spans="1:9">
      <c r="A52" s="1"/>
      <c r="B52" s="1"/>
      <c r="C52" s="1"/>
      <c r="D52" s="1"/>
      <c r="E52" s="1"/>
      <c r="F52" s="5"/>
      <c r="G52" s="1"/>
      <c r="H52" s="1"/>
      <c r="I52" s="1"/>
    </row>
    <row r="53" spans="1:9">
      <c r="A53" s="1"/>
      <c r="B53" s="1"/>
      <c r="C53" s="1"/>
      <c r="D53" s="1"/>
      <c r="E53" s="9"/>
      <c r="F53" s="5"/>
      <c r="G53" s="1"/>
      <c r="H53" s="1"/>
      <c r="I53" s="1"/>
    </row>
    <row r="54" spans="1:9">
      <c r="A54" s="1"/>
      <c r="B54" s="1"/>
      <c r="C54" s="1"/>
      <c r="D54" s="1"/>
      <c r="E54" s="10"/>
      <c r="F54" s="2"/>
      <c r="G54" s="2"/>
      <c r="H54" s="2"/>
      <c r="I54" s="2"/>
    </row>
    <row r="55" spans="1:9">
      <c r="A55" s="1"/>
      <c r="B55" s="1"/>
      <c r="C55" s="1"/>
      <c r="D55" s="1"/>
      <c r="E55" s="10"/>
      <c r="F55" s="2"/>
      <c r="G55" s="2"/>
      <c r="H55" s="2"/>
      <c r="I55" s="2"/>
    </row>
    <row r="56" spans="1:9">
      <c r="A56" s="1"/>
      <c r="B56" s="1"/>
      <c r="C56" s="1"/>
      <c r="D56" s="1"/>
      <c r="E56" s="10"/>
      <c r="F56" s="2"/>
      <c r="G56" s="2"/>
      <c r="H56" s="2"/>
      <c r="I56" s="2"/>
    </row>
    <row r="57" spans="1:9">
      <c r="A57" s="1"/>
      <c r="B57" s="1"/>
      <c r="C57" s="1"/>
      <c r="D57" s="1"/>
      <c r="E57" s="10"/>
      <c r="F57" s="2"/>
      <c r="G57" s="2"/>
      <c r="H57" s="2"/>
      <c r="I57" s="2"/>
    </row>
    <row r="58" spans="1:9">
      <c r="A58" s="1"/>
      <c r="B58" s="1"/>
      <c r="C58" s="1"/>
      <c r="D58" s="1"/>
      <c r="E58" s="10"/>
      <c r="F58" s="2"/>
      <c r="G58" s="2"/>
      <c r="H58" s="2"/>
      <c r="I58" s="2"/>
    </row>
    <row r="59" spans="1:9">
      <c r="A59" s="1"/>
      <c r="B59" s="1"/>
      <c r="C59" s="1"/>
      <c r="D59" s="1"/>
      <c r="E59" s="10"/>
      <c r="F59" s="2"/>
      <c r="G59" s="2"/>
      <c r="H59" s="2"/>
      <c r="I59" s="2"/>
    </row>
    <row r="60" spans="1:9">
      <c r="A60" s="1"/>
      <c r="B60" s="1"/>
      <c r="C60" s="1"/>
      <c r="D60" s="1"/>
      <c r="E60" s="1"/>
      <c r="F60" s="5"/>
      <c r="G60" s="1"/>
      <c r="H60" s="1"/>
      <c r="I60" s="1"/>
    </row>
    <row r="61" spans="1:9">
      <c r="A61" s="1"/>
      <c r="B61" s="1"/>
      <c r="C61" s="1"/>
      <c r="D61" s="1"/>
      <c r="E61" s="1"/>
      <c r="F61" s="5"/>
      <c r="G61" s="1"/>
      <c r="H61" s="1"/>
      <c r="I61" s="1"/>
    </row>
    <row r="62" spans="1:9">
      <c r="A62" s="1"/>
      <c r="B62" s="1"/>
      <c r="C62" s="1"/>
      <c r="D62" s="1"/>
      <c r="E62" s="1"/>
      <c r="F62" s="5"/>
      <c r="G62" s="1"/>
      <c r="H62" s="1"/>
      <c r="I62" s="1"/>
    </row>
    <row r="63" spans="1:9">
      <c r="A63" s="1"/>
      <c r="B63" s="1"/>
      <c r="C63" s="1"/>
      <c r="D63" s="1"/>
      <c r="E63" s="1"/>
      <c r="F63" s="5"/>
      <c r="G63" s="1"/>
      <c r="H63" s="1"/>
      <c r="I63" s="1"/>
    </row>
    <row r="64" spans="1:9">
      <c r="A64" s="1"/>
      <c r="B64" s="1"/>
      <c r="C64" s="1"/>
      <c r="D64" s="1"/>
      <c r="E64" s="1"/>
      <c r="F64" s="5"/>
      <c r="G64" s="1"/>
      <c r="H64" s="1"/>
      <c r="I64" s="1"/>
    </row>
    <row r="65" spans="1:9">
      <c r="A65" s="1"/>
      <c r="B65" s="1"/>
      <c r="C65" s="1"/>
      <c r="D65" s="1"/>
      <c r="E65" s="1"/>
      <c r="F65" s="5"/>
      <c r="G65" s="1"/>
      <c r="H65" s="1"/>
      <c r="I65" s="1"/>
    </row>
    <row r="66" spans="1:9">
      <c r="A66" s="1"/>
      <c r="B66" s="1"/>
      <c r="C66" s="1"/>
      <c r="D66" s="1"/>
      <c r="E66" s="1"/>
      <c r="F66" s="5"/>
      <c r="G66" s="1"/>
      <c r="H66" s="1"/>
      <c r="I66" s="1"/>
    </row>
    <row r="67" spans="1:9">
      <c r="A67" s="1"/>
      <c r="B67" s="1"/>
      <c r="C67" s="1"/>
      <c r="D67" s="1"/>
      <c r="E67" s="1"/>
      <c r="F67" s="5"/>
      <c r="G67" s="1"/>
      <c r="H67" s="1"/>
      <c r="I67" s="1"/>
    </row>
    <row r="68" spans="1:9">
      <c r="A68" s="1"/>
      <c r="B68" s="1"/>
      <c r="C68" s="1"/>
      <c r="D68" s="1"/>
      <c r="E68" s="1"/>
      <c r="F68" s="5"/>
      <c r="G68" s="1"/>
      <c r="H68" s="1"/>
      <c r="I68" s="1"/>
    </row>
    <row r="69" spans="1:9">
      <c r="A69" s="1"/>
      <c r="B69" s="1"/>
      <c r="C69" s="1"/>
      <c r="D69" s="1"/>
      <c r="E69" s="1"/>
      <c r="F69" s="5"/>
      <c r="G69" s="1"/>
      <c r="H69" s="1"/>
      <c r="I69" s="1"/>
    </row>
    <row r="70" spans="1:9">
      <c r="A70" s="1"/>
      <c r="B70" s="1"/>
      <c r="C70" s="1"/>
      <c r="D70" s="1"/>
      <c r="E70" s="1"/>
      <c r="F70" s="5"/>
      <c r="G70" s="1"/>
      <c r="H70" s="1"/>
      <c r="I70" s="1"/>
    </row>
    <row r="71" spans="1:9">
      <c r="A71" s="1"/>
      <c r="B71" s="1"/>
      <c r="C71" s="1"/>
      <c r="D71" s="1"/>
      <c r="E71" s="1"/>
      <c r="F71" s="5"/>
      <c r="G71" s="1"/>
      <c r="H71" s="1"/>
      <c r="I71" s="1"/>
    </row>
    <row r="72" spans="1:9">
      <c r="A72" s="1"/>
      <c r="B72" s="1"/>
      <c r="C72" s="1"/>
      <c r="D72" s="1"/>
      <c r="E72" s="1"/>
      <c r="F72" s="5"/>
      <c r="G72" s="1"/>
      <c r="H72" s="1"/>
      <c r="I72" s="1"/>
    </row>
    <row r="73" spans="1:9">
      <c r="A73" s="1"/>
      <c r="B73" s="1"/>
      <c r="C73" s="1"/>
      <c r="D73" s="1"/>
      <c r="E73" s="1"/>
      <c r="F73" s="5"/>
      <c r="G73" s="1"/>
      <c r="H73" s="1"/>
      <c r="I73" s="1"/>
    </row>
    <row r="74" spans="1:9">
      <c r="A74" s="1"/>
      <c r="B74" s="1"/>
      <c r="C74" s="1"/>
      <c r="D74" s="1"/>
      <c r="E74" s="1"/>
      <c r="F74" s="5"/>
      <c r="G74" s="1"/>
      <c r="H74" s="1"/>
      <c r="I74" s="1"/>
    </row>
    <row r="75" spans="1:9">
      <c r="A75" s="1"/>
      <c r="B75" s="1"/>
      <c r="C75" s="1"/>
      <c r="D75" s="1"/>
      <c r="E75" s="1"/>
      <c r="F75" s="5"/>
      <c r="G75" s="1"/>
      <c r="H75" s="1"/>
      <c r="I75" s="1"/>
    </row>
    <row r="76" spans="1:9">
      <c r="A76" s="1"/>
      <c r="B76" s="1"/>
      <c r="C76" s="1"/>
      <c r="D76" s="1"/>
      <c r="E76" s="1"/>
      <c r="F76" s="5"/>
      <c r="G76" s="1"/>
      <c r="H76" s="1"/>
      <c r="I76" s="1"/>
    </row>
    <row r="77" spans="1:9">
      <c r="A77" s="1"/>
      <c r="B77" s="1"/>
      <c r="C77" s="1"/>
      <c r="D77" s="1"/>
      <c r="E77" s="1"/>
      <c r="F77" s="5"/>
      <c r="G77" s="1"/>
      <c r="H77" s="1"/>
      <c r="I77" s="1"/>
    </row>
    <row r="78" spans="1:9">
      <c r="A78" s="1"/>
      <c r="B78" s="1"/>
      <c r="C78" s="1"/>
      <c r="D78" s="1"/>
      <c r="E78" s="1"/>
      <c r="F78" s="5"/>
      <c r="G78" s="1"/>
      <c r="H78" s="1"/>
      <c r="I78" s="1"/>
    </row>
    <row r="79" spans="1:9">
      <c r="A79" s="1"/>
      <c r="B79" s="1"/>
      <c r="C79" s="1"/>
      <c r="D79" s="1"/>
      <c r="E79" s="1"/>
      <c r="F79" s="5"/>
      <c r="G79" s="1"/>
      <c r="H79" s="1"/>
      <c r="I79" s="1"/>
    </row>
    <row r="80" spans="1:9">
      <c r="A80" s="1"/>
      <c r="B80" s="1"/>
      <c r="C80" s="1"/>
      <c r="D80" s="1"/>
      <c r="E80" s="1"/>
      <c r="F80" s="5"/>
      <c r="G80" s="1"/>
      <c r="H80" s="1"/>
      <c r="I80" s="1"/>
    </row>
    <row r="81" spans="1:9">
      <c r="A81" s="1"/>
      <c r="B81" s="1"/>
      <c r="C81" s="1"/>
      <c r="D81" s="1"/>
      <c r="E81" s="1"/>
      <c r="F81" s="5"/>
      <c r="G81" s="1"/>
      <c r="H81" s="1"/>
      <c r="I81" s="1"/>
    </row>
    <row r="82" spans="1:9">
      <c r="A82" s="1"/>
      <c r="B82" s="1"/>
      <c r="C82" s="1"/>
      <c r="D82" s="1"/>
      <c r="E82" s="1"/>
      <c r="F82" s="5"/>
      <c r="G82" s="1"/>
      <c r="H82" s="1"/>
      <c r="I82" s="1"/>
    </row>
    <row r="83" spans="1:9">
      <c r="A83" s="1"/>
      <c r="B83" s="1"/>
      <c r="C83" s="1"/>
      <c r="D83" s="1"/>
      <c r="E83" s="1"/>
      <c r="F83" s="5"/>
      <c r="G83" s="1"/>
      <c r="H83" s="1"/>
      <c r="I83" s="1"/>
    </row>
    <row r="84" spans="1:9">
      <c r="A84" s="1"/>
      <c r="B84" s="1"/>
      <c r="C84" s="1"/>
      <c r="D84" s="1"/>
      <c r="E84" s="1"/>
      <c r="F84" s="5"/>
      <c r="G84" s="1"/>
      <c r="H84" s="1"/>
      <c r="I84" s="1"/>
    </row>
    <row r="85" spans="1:9">
      <c r="A85" s="1"/>
      <c r="B85" s="1"/>
      <c r="C85" s="1"/>
      <c r="D85" s="1"/>
      <c r="E85" s="1"/>
      <c r="F85" s="5"/>
      <c r="G85" s="1"/>
      <c r="H85" s="1"/>
      <c r="I85" s="1"/>
    </row>
    <row r="86" spans="1:9">
      <c r="A86" s="1"/>
      <c r="B86" s="1"/>
      <c r="C86" s="1"/>
      <c r="D86" s="1"/>
      <c r="E86" s="1"/>
      <c r="F86" s="5"/>
      <c r="G86" s="1"/>
      <c r="H86" s="1"/>
      <c r="I86" s="1"/>
    </row>
    <row r="87" spans="1:9">
      <c r="A87" s="1"/>
      <c r="B87" s="1"/>
      <c r="C87" s="1"/>
      <c r="D87" s="1"/>
      <c r="E87" s="1"/>
      <c r="F87" s="5"/>
      <c r="G87" s="1"/>
      <c r="H87" s="1"/>
      <c r="I87" s="1"/>
    </row>
    <row r="88" spans="1:9">
      <c r="A88" s="1"/>
      <c r="B88" s="1"/>
      <c r="C88" s="1"/>
      <c r="D88" s="1"/>
      <c r="E88" s="1"/>
      <c r="F88" s="5"/>
      <c r="G88" s="1"/>
      <c r="H88" s="1"/>
      <c r="I88" s="1"/>
    </row>
    <row r="89" spans="1:9">
      <c r="A89" s="1"/>
      <c r="B89" s="1"/>
      <c r="C89" s="1"/>
      <c r="D89" s="1"/>
      <c r="E89" s="1"/>
      <c r="F89" s="5"/>
      <c r="G89" s="1"/>
      <c r="H89" s="1"/>
      <c r="I89" s="1"/>
    </row>
    <row r="90" spans="1:9">
      <c r="A90" s="1"/>
      <c r="B90" s="1"/>
      <c r="C90" s="1"/>
      <c r="D90" s="1"/>
      <c r="E90" s="1"/>
      <c r="F90" s="5"/>
      <c r="G90" s="1"/>
      <c r="H90" s="1"/>
      <c r="I90" s="1"/>
    </row>
    <row r="91" spans="1:9">
      <c r="A91" s="1"/>
      <c r="B91" s="1"/>
      <c r="C91" s="1"/>
      <c r="D91" s="1"/>
      <c r="E91" s="1"/>
      <c r="F91" s="5"/>
      <c r="G91" s="1"/>
      <c r="H91" s="1"/>
      <c r="I91" s="1"/>
    </row>
    <row r="92" spans="1:9">
      <c r="A92" s="1"/>
      <c r="B92" s="1"/>
      <c r="C92" s="1"/>
      <c r="D92" s="1"/>
      <c r="E92" s="1"/>
      <c r="F92" s="5"/>
      <c r="G92" s="1"/>
      <c r="H92" s="1"/>
      <c r="I92" s="1"/>
    </row>
    <row r="93" spans="1:9">
      <c r="A93" s="1"/>
      <c r="B93" s="1"/>
      <c r="C93" s="1"/>
      <c r="D93" s="1"/>
      <c r="E93" s="1"/>
      <c r="F93" s="5"/>
      <c r="G93" s="1"/>
      <c r="H93" s="1"/>
      <c r="I93" s="1"/>
    </row>
    <row r="94" spans="1:9">
      <c r="A94" s="1"/>
      <c r="B94" s="1"/>
      <c r="C94" s="1"/>
      <c r="D94" s="1"/>
      <c r="E94" s="1"/>
      <c r="F94" s="1"/>
      <c r="G94" s="1"/>
      <c r="H94" s="1"/>
      <c r="I94" s="1"/>
    </row>
    <row r="95" spans="1:9">
      <c r="A95" s="1"/>
      <c r="B95" s="1"/>
      <c r="C95" s="1"/>
      <c r="D95" s="1"/>
      <c r="E95" s="1"/>
      <c r="F95" s="1"/>
      <c r="G95" s="1"/>
      <c r="H95" s="1"/>
      <c r="I95" s="1"/>
    </row>
    <row r="96" spans="1:9">
      <c r="A96" s="1"/>
      <c r="B96" s="1"/>
      <c r="C96" s="1"/>
      <c r="D96" s="1"/>
      <c r="E96" s="1"/>
      <c r="F96" s="1"/>
      <c r="G96" s="1"/>
      <c r="H96" s="1"/>
      <c r="I96" s="1"/>
    </row>
    <row r="97" spans="1:9">
      <c r="A97" s="1"/>
      <c r="B97" s="1"/>
      <c r="C97" s="1"/>
      <c r="D97" s="1"/>
      <c r="E97" s="1"/>
      <c r="F97" s="1"/>
      <c r="G97" s="1"/>
      <c r="H97" s="1"/>
      <c r="I97" s="1"/>
    </row>
    <row r="98" spans="1:9">
      <c r="A98" s="1"/>
      <c r="B98" s="1"/>
      <c r="C98" s="1"/>
      <c r="D98" s="1"/>
      <c r="E98" s="1"/>
      <c r="F98" s="1"/>
      <c r="G98" s="1"/>
      <c r="H98" s="1"/>
      <c r="I98" s="1"/>
    </row>
    <row r="99" spans="1:9">
      <c r="A99" s="1"/>
      <c r="B99" s="1"/>
      <c r="C99" s="1"/>
      <c r="D99" s="1"/>
      <c r="E99" s="1"/>
      <c r="F99" s="1"/>
      <c r="G99" s="1"/>
      <c r="H99" s="1"/>
      <c r="I99" s="1"/>
    </row>
    <row r="100" spans="1:9">
      <c r="A100" s="1"/>
      <c r="B100" s="1"/>
      <c r="C100" s="1"/>
      <c r="D100" s="1"/>
      <c r="E100" s="1"/>
      <c r="F100" s="1"/>
      <c r="G100" s="1"/>
      <c r="H100" s="1"/>
      <c r="I100" s="1"/>
    </row>
    <row r="101" spans="1:9">
      <c r="A101" s="1"/>
      <c r="B101" s="1"/>
      <c r="C101" s="1"/>
      <c r="D101" s="1"/>
      <c r="E101" s="1"/>
      <c r="F101" s="1"/>
      <c r="G101" s="1"/>
      <c r="H101" s="1"/>
      <c r="I101" s="1"/>
    </row>
    <row r="102" spans="1:9">
      <c r="A102" s="1"/>
      <c r="B102" s="1"/>
      <c r="C102" s="1"/>
      <c r="D102" s="1"/>
      <c r="E102" s="1"/>
      <c r="F102" s="1"/>
      <c r="G102" s="1"/>
      <c r="H102" s="1"/>
      <c r="I102" s="1"/>
    </row>
    <row r="103" spans="1:9">
      <c r="A103" s="1"/>
      <c r="B103" s="1"/>
      <c r="C103" s="1"/>
      <c r="D103" s="1"/>
      <c r="E103" s="1"/>
      <c r="F103" s="1"/>
      <c r="G103" s="1"/>
      <c r="H103" s="1"/>
      <c r="I103" s="1"/>
    </row>
    <row r="104" spans="1:9">
      <c r="A104" s="1"/>
      <c r="B104" s="1"/>
      <c r="C104" s="1"/>
      <c r="D104" s="1"/>
      <c r="E104" s="1"/>
      <c r="F104" s="1"/>
      <c r="G104" s="1"/>
      <c r="H104" s="1"/>
      <c r="I104" s="1"/>
    </row>
    <row r="105" spans="1:9">
      <c r="A105" s="1"/>
      <c r="B105" s="1"/>
      <c r="C105" s="1"/>
      <c r="D105" s="1"/>
      <c r="E105" s="1"/>
      <c r="F105" s="1"/>
      <c r="G105" s="1"/>
      <c r="H105" s="1"/>
      <c r="I105" s="1"/>
    </row>
  </sheetData>
  <mergeCells count="12">
    <mergeCell ref="B5:I5"/>
    <mergeCell ref="B3:I3"/>
    <mergeCell ref="B4:I4"/>
    <mergeCell ref="B6:I6"/>
    <mergeCell ref="H25:H26"/>
    <mergeCell ref="I25:I26"/>
    <mergeCell ref="B25:B26"/>
    <mergeCell ref="C25:C26"/>
    <mergeCell ref="D25:D26"/>
    <mergeCell ref="E25:E26"/>
    <mergeCell ref="F25:F26"/>
    <mergeCell ref="G25:G26"/>
  </mergeCells>
  <printOptions horizontalCentered="1"/>
  <pageMargins left="0" right="0.03" top="0.53" bottom="0" header="0.55118110236220474" footer="0.19685039370078741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IADOP</vt:lpstr>
      <vt:lpstr>IADOP!Área_de_impresión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compu</cp:lastModifiedBy>
  <cp:lastPrinted>2019-04-12T21:08:47Z</cp:lastPrinted>
  <dcterms:created xsi:type="dcterms:W3CDTF">2016-10-27T21:40:12Z</dcterms:created>
  <dcterms:modified xsi:type="dcterms:W3CDTF">2019-04-12T21:09:39Z</dcterms:modified>
</cp:coreProperties>
</file>