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8_{8F87DF54-980A-4A77-880A-9B30F48EEBA7}" xr6:coauthVersionLast="47" xr6:coauthVersionMax="47" xr10:uidLastSave="{00000000-0000-0000-0000-000000000000}"/>
  <bookViews>
    <workbookView xWindow="-120" yWindow="-120" windowWidth="29040" windowHeight="15840" xr2:uid="{67AFA924-DFBE-424E-BCA2-9B43E2E7509E}"/>
  </bookViews>
  <sheets>
    <sheet name="Objeto Gasto LDF" sheetId="1" r:id="rId1"/>
  </sheets>
  <definedNames>
    <definedName name="_xlnm._FilterDatabase" localSheetId="0" hidden="1">'Objeto Gasto LDF'!$B$11:$J$160</definedName>
    <definedName name="_xlnm.Print_Area" localSheetId="0">'Objeto Gasto LDF'!$B$1:$H$160</definedName>
    <definedName name="_xlnm.Print_Titles" localSheetId="0">'Objeto Gasto LDF'!$1:$12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52" i="1" l="1"/>
  <c r="F152" i="1"/>
  <c r="G148" i="1"/>
  <c r="F148" i="1"/>
  <c r="G140" i="1"/>
  <c r="F140" i="1"/>
  <c r="H141" i="1"/>
  <c r="H139" i="1"/>
  <c r="H138" i="1"/>
  <c r="G136" i="1"/>
  <c r="F136" i="1"/>
  <c r="G126" i="1"/>
  <c r="F126" i="1"/>
  <c r="G116" i="1"/>
  <c r="F116" i="1"/>
  <c r="G106" i="1"/>
  <c r="F106" i="1"/>
  <c r="G96" i="1"/>
  <c r="F96" i="1"/>
  <c r="G88" i="1"/>
  <c r="G87" i="1" s="1"/>
  <c r="F88" i="1"/>
  <c r="F87" i="1" s="1"/>
  <c r="G78" i="1"/>
  <c r="F78" i="1"/>
  <c r="H77" i="1"/>
  <c r="G74" i="1"/>
  <c r="F74" i="1"/>
  <c r="E74" i="1"/>
  <c r="G66" i="1"/>
  <c r="F66" i="1"/>
  <c r="E66" i="1"/>
  <c r="G62" i="1"/>
  <c r="F62" i="1"/>
  <c r="E62" i="1"/>
  <c r="G52" i="1"/>
  <c r="F52" i="1"/>
  <c r="G42" i="1"/>
  <c r="F42" i="1"/>
  <c r="G32" i="1"/>
  <c r="F32" i="1"/>
  <c r="G22" i="1"/>
  <c r="F22" i="1"/>
  <c r="G14" i="1"/>
  <c r="G13" i="1" s="1"/>
  <c r="G160" i="1" s="1"/>
  <c r="F14" i="1"/>
  <c r="F13" i="1" s="1"/>
  <c r="F160" i="1" s="1"/>
  <c r="H159" i="1" l="1"/>
  <c r="D159" i="1"/>
  <c r="H158" i="1"/>
  <c r="D158" i="1"/>
  <c r="D157" i="1"/>
  <c r="H157" i="1"/>
  <c r="H156" i="1"/>
  <c r="D156" i="1"/>
  <c r="D155" i="1"/>
  <c r="H155" i="1"/>
  <c r="D154" i="1"/>
  <c r="H154" i="1"/>
  <c r="H153" i="1"/>
  <c r="H152" i="1" s="1"/>
  <c r="E152" i="1"/>
  <c r="D153" i="1"/>
  <c r="D152" i="1" s="1"/>
  <c r="C152" i="1"/>
  <c r="H151" i="1"/>
  <c r="D151" i="1"/>
  <c r="H150" i="1"/>
  <c r="D150" i="1"/>
  <c r="D149" i="1"/>
  <c r="D148" i="1" s="1"/>
  <c r="E148" i="1"/>
  <c r="H149" i="1"/>
  <c r="H148" i="1" s="1"/>
  <c r="C148" i="1"/>
  <c r="D147" i="1"/>
  <c r="H147" i="1"/>
  <c r="H146" i="1"/>
  <c r="D146" i="1"/>
  <c r="D145" i="1"/>
  <c r="H145" i="1"/>
  <c r="D144" i="1"/>
  <c r="H144" i="1"/>
  <c r="D143" i="1"/>
  <c r="H143" i="1"/>
  <c r="H142" i="1"/>
  <c r="H140" i="1" s="1"/>
  <c r="E140" i="1"/>
  <c r="D142" i="1"/>
  <c r="C140" i="1"/>
  <c r="D141" i="1"/>
  <c r="D140" i="1" s="1"/>
  <c r="D139" i="1"/>
  <c r="D138" i="1"/>
  <c r="H137" i="1"/>
  <c r="H136" i="1" s="1"/>
  <c r="E136" i="1"/>
  <c r="D137" i="1"/>
  <c r="D136" i="1" s="1"/>
  <c r="C136" i="1"/>
  <c r="H135" i="1"/>
  <c r="D135" i="1"/>
  <c r="H134" i="1"/>
  <c r="D134" i="1"/>
  <c r="H133" i="1"/>
  <c r="D133" i="1"/>
  <c r="D132" i="1"/>
  <c r="H132" i="1"/>
  <c r="H131" i="1"/>
  <c r="D131" i="1"/>
  <c r="D130" i="1"/>
  <c r="H130" i="1"/>
  <c r="D129" i="1"/>
  <c r="H129" i="1"/>
  <c r="D128" i="1"/>
  <c r="H128" i="1"/>
  <c r="H127" i="1"/>
  <c r="H126" i="1" s="1"/>
  <c r="D127" i="1"/>
  <c r="D126" i="1" s="1"/>
  <c r="E126" i="1"/>
  <c r="C126" i="1"/>
  <c r="D125" i="1"/>
  <c r="H125" i="1"/>
  <c r="H124" i="1"/>
  <c r="D124" i="1"/>
  <c r="D123" i="1"/>
  <c r="H123" i="1"/>
  <c r="D122" i="1"/>
  <c r="H122" i="1"/>
  <c r="H121" i="1"/>
  <c r="D121" i="1"/>
  <c r="D120" i="1"/>
  <c r="H120" i="1"/>
  <c r="D119" i="1"/>
  <c r="H119" i="1"/>
  <c r="D118" i="1"/>
  <c r="H118" i="1"/>
  <c r="E116" i="1"/>
  <c r="D117" i="1"/>
  <c r="D116" i="1" s="1"/>
  <c r="H117" i="1"/>
  <c r="H116" i="1" s="1"/>
  <c r="C116" i="1"/>
  <c r="H115" i="1"/>
  <c r="D115" i="1"/>
  <c r="D114" i="1"/>
  <c r="H114" i="1"/>
  <c r="D113" i="1"/>
  <c r="H113" i="1"/>
  <c r="D112" i="1"/>
  <c r="H112" i="1"/>
  <c r="H111" i="1"/>
  <c r="D111" i="1"/>
  <c r="H110" i="1"/>
  <c r="D110" i="1"/>
  <c r="D109" i="1"/>
  <c r="H109" i="1"/>
  <c r="D108" i="1"/>
  <c r="H108" i="1"/>
  <c r="E106" i="1"/>
  <c r="D107" i="1"/>
  <c r="D106" i="1" s="1"/>
  <c r="H107" i="1"/>
  <c r="H106" i="1" s="1"/>
  <c r="C106" i="1"/>
  <c r="D105" i="1"/>
  <c r="H105" i="1"/>
  <c r="H104" i="1"/>
  <c r="D104" i="1"/>
  <c r="H103" i="1"/>
  <c r="D103" i="1"/>
  <c r="H102" i="1"/>
  <c r="D102" i="1"/>
  <c r="H101" i="1"/>
  <c r="D101" i="1"/>
  <c r="H100" i="1"/>
  <c r="D100" i="1"/>
  <c r="D99" i="1"/>
  <c r="H99" i="1"/>
  <c r="D98" i="1"/>
  <c r="H98" i="1"/>
  <c r="H97" i="1"/>
  <c r="H96" i="1" s="1"/>
  <c r="D97" i="1"/>
  <c r="D96" i="1" s="1"/>
  <c r="E96" i="1"/>
  <c r="C96" i="1"/>
  <c r="H95" i="1"/>
  <c r="D95" i="1"/>
  <c r="D94" i="1"/>
  <c r="H94" i="1"/>
  <c r="D93" i="1"/>
  <c r="H93" i="1"/>
  <c r="H92" i="1"/>
  <c r="D92" i="1"/>
  <c r="H91" i="1"/>
  <c r="D91" i="1"/>
  <c r="D90" i="1"/>
  <c r="H90" i="1"/>
  <c r="D89" i="1"/>
  <c r="D88" i="1" s="1"/>
  <c r="D87" i="1" s="1"/>
  <c r="E88" i="1"/>
  <c r="E87" i="1" s="1"/>
  <c r="H89" i="1"/>
  <c r="H88" i="1" s="1"/>
  <c r="H87" i="1" s="1"/>
  <c r="C88" i="1"/>
  <c r="H86" i="1"/>
  <c r="D86" i="1"/>
  <c r="D85" i="1"/>
  <c r="H85" i="1"/>
  <c r="H84" i="1"/>
  <c r="D84" i="1"/>
  <c r="D83" i="1"/>
  <c r="H83" i="1"/>
  <c r="D82" i="1"/>
  <c r="H82" i="1"/>
  <c r="H81" i="1"/>
  <c r="D81" i="1"/>
  <c r="H80" i="1"/>
  <c r="D80" i="1"/>
  <c r="E78" i="1"/>
  <c r="D79" i="1"/>
  <c r="D78" i="1" s="1"/>
  <c r="H79" i="1"/>
  <c r="H78" i="1" s="1"/>
  <c r="C78" i="1"/>
  <c r="D77" i="1"/>
  <c r="D76" i="1"/>
  <c r="H76" i="1"/>
  <c r="D75" i="1"/>
  <c r="D74" i="1" s="1"/>
  <c r="H75" i="1"/>
  <c r="H74" i="1" s="1"/>
  <c r="C74" i="1"/>
  <c r="H73" i="1"/>
  <c r="D73" i="1"/>
  <c r="D72" i="1"/>
  <c r="H72" i="1"/>
  <c r="D71" i="1"/>
  <c r="H71" i="1"/>
  <c r="D70" i="1"/>
  <c r="H70" i="1"/>
  <c r="H69" i="1"/>
  <c r="D69" i="1"/>
  <c r="H68" i="1"/>
  <c r="D68" i="1"/>
  <c r="D67" i="1"/>
  <c r="D66" i="1" s="1"/>
  <c r="H67" i="1"/>
  <c r="H66" i="1" s="1"/>
  <c r="C66" i="1"/>
  <c r="H65" i="1"/>
  <c r="D65" i="1"/>
  <c r="H64" i="1"/>
  <c r="D64" i="1"/>
  <c r="D63" i="1"/>
  <c r="D62" i="1" s="1"/>
  <c r="H63" i="1"/>
  <c r="H62" i="1" s="1"/>
  <c r="C62" i="1"/>
  <c r="H61" i="1"/>
  <c r="D61" i="1"/>
  <c r="D60" i="1"/>
  <c r="H60" i="1"/>
  <c r="D59" i="1"/>
  <c r="H59" i="1"/>
  <c r="D58" i="1"/>
  <c r="H58" i="1"/>
  <c r="H57" i="1"/>
  <c r="D57" i="1"/>
  <c r="D56" i="1"/>
  <c r="H56" i="1"/>
  <c r="D55" i="1"/>
  <c r="H55" i="1"/>
  <c r="H54" i="1"/>
  <c r="D54" i="1"/>
  <c r="H53" i="1"/>
  <c r="H52" i="1" s="1"/>
  <c r="D53" i="1"/>
  <c r="E52" i="1"/>
  <c r="C52" i="1"/>
  <c r="H51" i="1"/>
  <c r="D51" i="1"/>
  <c r="H50" i="1"/>
  <c r="D50" i="1"/>
  <c r="H49" i="1"/>
  <c r="D49" i="1"/>
  <c r="D48" i="1"/>
  <c r="H48" i="1"/>
  <c r="H47" i="1"/>
  <c r="D47" i="1"/>
  <c r="H46" i="1"/>
  <c r="D46" i="1"/>
  <c r="H45" i="1"/>
  <c r="D45" i="1"/>
  <c r="H44" i="1"/>
  <c r="D44" i="1"/>
  <c r="H43" i="1"/>
  <c r="H42" i="1" s="1"/>
  <c r="E42" i="1"/>
  <c r="D43" i="1"/>
  <c r="D42" i="1" s="1"/>
  <c r="C42" i="1"/>
  <c r="D41" i="1"/>
  <c r="H41" i="1"/>
  <c r="D40" i="1"/>
  <c r="H40" i="1"/>
  <c r="H39" i="1"/>
  <c r="D39" i="1"/>
  <c r="D38" i="1"/>
  <c r="H38" i="1"/>
  <c r="H37" i="1"/>
  <c r="D37" i="1"/>
  <c r="D36" i="1"/>
  <c r="H36" i="1"/>
  <c r="D35" i="1"/>
  <c r="H35" i="1"/>
  <c r="H34" i="1"/>
  <c r="D34" i="1"/>
  <c r="E32" i="1"/>
  <c r="H33" i="1"/>
  <c r="H32" i="1" s="1"/>
  <c r="D33" i="1"/>
  <c r="D32" i="1" s="1"/>
  <c r="C32" i="1"/>
  <c r="H31" i="1"/>
  <c r="D31" i="1"/>
  <c r="D30" i="1"/>
  <c r="H30" i="1"/>
  <c r="H29" i="1"/>
  <c r="D29" i="1"/>
  <c r="H28" i="1"/>
  <c r="D28" i="1"/>
  <c r="D27" i="1"/>
  <c r="H27" i="1"/>
  <c r="D26" i="1"/>
  <c r="H26" i="1"/>
  <c r="H25" i="1"/>
  <c r="D25" i="1"/>
  <c r="D24" i="1"/>
  <c r="H24" i="1"/>
  <c r="D23" i="1"/>
  <c r="D22" i="1" s="1"/>
  <c r="H23" i="1"/>
  <c r="H22" i="1" s="1"/>
  <c r="E22" i="1"/>
  <c r="C22" i="1"/>
  <c r="H21" i="1"/>
  <c r="D21" i="1"/>
  <c r="H20" i="1"/>
  <c r="D20" i="1"/>
  <c r="H19" i="1"/>
  <c r="D19" i="1"/>
  <c r="D18" i="1"/>
  <c r="H18" i="1"/>
  <c r="H17" i="1"/>
  <c r="D17" i="1"/>
  <c r="H16" i="1"/>
  <c r="D16" i="1"/>
  <c r="E14" i="1"/>
  <c r="E13" i="1" s="1"/>
  <c r="E160" i="1" s="1"/>
  <c r="H15" i="1"/>
  <c r="H14" i="1" s="1"/>
  <c r="H13" i="1" s="1"/>
  <c r="H160" i="1" s="1"/>
  <c r="D15" i="1"/>
  <c r="D14" i="1" s="1"/>
  <c r="C14" i="1"/>
  <c r="C87" i="1" l="1"/>
  <c r="C13" i="1"/>
  <c r="D52" i="1"/>
  <c r="D13" i="1" s="1"/>
  <c r="D160" i="1" s="1"/>
  <c r="C160" i="1" l="1"/>
</calcChain>
</file>

<file path=xl/sharedStrings.xml><?xml version="1.0" encoding="utf-8"?>
<sst xmlns="http://schemas.openxmlformats.org/spreadsheetml/2006/main" count="160" uniqueCount="90">
  <si>
    <t>ESTADO ANALÍTICO DEL EJERCICIO DEL PRESUPUESTO DE EGRESOS DETALLADO - Ley de Disciplina Financiera</t>
  </si>
  <si>
    <t>Clasificación por Objeto de Gasto (Capítulo y Concepto)</t>
  </si>
  <si>
    <t>(Cifras en Pesos)</t>
  </si>
  <si>
    <t>Concepto</t>
  </si>
  <si>
    <t>Egresos</t>
  </si>
  <si>
    <t>Subejercicio</t>
  </si>
  <si>
    <t>Aprobado</t>
  </si>
  <si>
    <t>Ampliaciones /Reducciones</t>
  </si>
  <si>
    <t>Modificado</t>
  </si>
  <si>
    <t>Devengado</t>
  </si>
  <si>
    <t>Pagado</t>
  </si>
  <si>
    <t>I. Gasto No Etiquetado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</si>
  <si>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</si>
  <si>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</si>
  <si>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</si>
  <si>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</si>
  <si>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</si>
  <si>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</si>
  <si>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</si>
  <si>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</si>
  <si>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</si>
  <si>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</si>
  <si>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</si>
  <si>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Materiales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</si>
  <si>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</si>
  <si>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</si>
  <si>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</si>
  <si>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</si>
  <si>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</si>
  <si>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</si>
  <si>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</si>
  <si>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</si>
  <si>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</si>
  <si>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</si>
  <si>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</si>
  <si>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</si>
  <si>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</si>
  <si>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</si>
  <si>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</si>
  <si>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</si>
  <si>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 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</si>
  <si>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</si>
  <si>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</si>
  <si>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</si>
  <si>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</si>
  <si>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</si>
  <si>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</si>
  <si>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Socail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</si>
  <si>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</si>
  <si>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</si>
  <si>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</si>
  <si>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</si>
  <si>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</si>
  <si>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</si>
  <si>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</si>
  <si>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</si>
  <si>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</si>
  <si>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</si>
  <si>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</si>
  <si>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</si>
  <si>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</si>
  <si>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</si>
  <si>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</si>
  <si>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</si>
  <si>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</si>
  <si>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</si>
  <si>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</si>
  <si>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 y Valores</t>
  </si>
  <si>
    <t>Concesión de Prestamos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</si>
  <si>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</si>
  <si>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</si>
  <si>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</si>
  <si>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</si>
  <si>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</si>
  <si>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</si>
  <si>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</si>
  <si>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</si>
  <si>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</si>
  <si>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</si>
  <si>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</si>
  <si>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</si>
  <si>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Costos por Coberturas</t>
  </si>
  <si>
    <t>Apoyos Financieros</t>
  </si>
  <si>
    <t>Adeudos de Ejercicios Fiscales Anteriores (Adefas)</t>
  </si>
  <si>
    <t>II. Gasto Etiquetado</t>
  </si>
  <si>
    <t>Transferencias a la Seguridad Social</t>
  </si>
  <si>
    <t>VehículoS y Equipo de Transporte</t>
  </si>
  <si>
    <t>Total del Egreso</t>
  </si>
  <si>
    <t>GOBIERNO DEL ESTADO DE QUINTANA ROO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</si>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</sst>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;[Red]#,##0"/>
  </numFmts>
  <fonts count="22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34998626667073579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0"/>
      <name val="Arial Narrow"/>
      <family val="2"/>
    </font>
    <font>
      <sz val="11"/>
      <color theme="9" tint="-0.249977111117893"/>
      <name val="Arial Narrow"/>
      <family val="2"/>
      <scheme val="minor"/>
    </font>
    <font>
      <b/>
      <sz val="10"/>
      <color theme="1"/>
      <name val="Arial Narrow"/>
      <family val="2"/>
    </font>
    <font>
      <sz val="10"/>
      <color indexed="8"/>
      <name val="MS Sans Serif"/>
      <family val="2"/>
    </font>
    <font>
      <sz val="10"/>
      <name val="Futura Md BT"/>
      <family val="2"/>
    </font>
    <font>
      <sz val="11"/>
      <name val="Futura Md BT"/>
      <family val="2"/>
    </font>
    <font>
      <sz val="10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5" tint="-0.249977111117893"/>
      <name val="Arial Narrow"/>
      <family val="2"/>
      <scheme val="minor"/>
    </font>
    <font>
      <b/>
      <sz val="10"/>
      <name val="Futura Md BT"/>
      <family val="2"/>
    </font>
    <font>
      <b/>
      <sz val="11"/>
      <name val="Futura Md BT"/>
      <family val="2"/>
    </font>
    <font>
      <sz val="11"/>
      <color theme="1"/>
      <name val="Futura Lt BT"/>
      <family val="2"/>
    </font>
    <font>
      <sz val="11"/>
      <color theme="0" tint="-0.34998626667073579"/>
      <name val="Futura Lt BT"/>
      <family val="2"/>
    </font>
  </fonts>
  <fills count="6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4C19C"/>
        <bgColor indexed="64"/>
      </patternFill>
    </fill>
    <fill>
      <patternFill patternType="solid">
        <fgColor rgb="FFD1CFC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3" fontId="0" fillId="0" borderId="0" xfId="1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43" fontId="7" fillId="2" borderId="4" xfId="0" applyNumberFormat="1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43" fontId="8" fillId="3" borderId="11" xfId="1" applyFont="1" applyFill="1" applyBorder="1" applyAlignment="1">
      <alignment horizontal="center" vertical="center" wrapText="1"/>
    </xf>
    <xf numFmtId="43" fontId="8" fillId="3" borderId="12" xfId="1" applyFont="1" applyFill="1" applyBorder="1" applyAlignment="1">
      <alignment horizontal="center" vertical="center" wrapText="1"/>
    </xf>
    <xf numFmtId="43" fontId="8" fillId="3" borderId="13" xfId="1" applyFont="1" applyFill="1" applyBorder="1" applyAlignment="1">
      <alignment horizontal="center" vertical="center" wrapText="1"/>
    </xf>
    <xf numFmtId="43" fontId="8" fillId="3" borderId="14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43" fontId="8" fillId="3" borderId="15" xfId="1" applyFont="1" applyFill="1" applyBorder="1" applyAlignment="1">
      <alignment horizontal="center" vertical="center" wrapText="1"/>
    </xf>
    <xf numFmtId="43" fontId="8" fillId="3" borderId="9" xfId="1" applyFont="1" applyFill="1" applyBorder="1" applyAlignment="1">
      <alignment horizontal="center" vertical="center" wrapText="1"/>
    </xf>
    <xf numFmtId="0" fontId="9" fillId="0" borderId="0" xfId="0" applyFont="1"/>
    <xf numFmtId="0" fontId="8" fillId="4" borderId="7" xfId="0" applyFont="1" applyFill="1" applyBorder="1" applyAlignment="1">
      <alignment wrapText="1"/>
    </xf>
    <xf numFmtId="4" fontId="10" fillId="4" borderId="8" xfId="1" applyNumberFormat="1" applyFont="1" applyFill="1" applyBorder="1" applyAlignment="1"/>
    <xf numFmtId="4" fontId="10" fillId="4" borderId="9" xfId="1" applyNumberFormat="1" applyFont="1" applyFill="1" applyBorder="1" applyAlignment="1"/>
    <xf numFmtId="0" fontId="0" fillId="0" borderId="0" xfId="0" applyAlignment="1">
      <alignment horizontal="center"/>
    </xf>
    <xf numFmtId="0" fontId="12" fillId="0" borderId="0" xfId="2" applyFont="1" applyAlignment="1">
      <alignment horizontal="center" vertical="top"/>
    </xf>
    <xf numFmtId="0" fontId="8" fillId="5" borderId="16" xfId="2" applyFont="1" applyFill="1" applyBorder="1" applyAlignment="1">
      <alignment horizontal="left" vertical="top" indent="1"/>
    </xf>
    <xf numFmtId="4" fontId="8" fillId="5" borderId="15" xfId="1" applyNumberFormat="1" applyFont="1" applyFill="1" applyBorder="1"/>
    <xf numFmtId="4" fontId="8" fillId="5" borderId="17" xfId="1" applyNumberFormat="1" applyFont="1" applyFill="1" applyBorder="1"/>
    <xf numFmtId="0" fontId="12" fillId="0" borderId="0" xfId="0" applyFont="1"/>
    <xf numFmtId="0" fontId="13" fillId="0" borderId="0" xfId="0" applyFont="1"/>
    <xf numFmtId="0" fontId="14" fillId="0" borderId="0" xfId="2" applyFont="1" applyAlignment="1">
      <alignment horizontal="center" vertical="top"/>
    </xf>
    <xf numFmtId="0" fontId="14" fillId="0" borderId="16" xfId="2" applyFont="1" applyBorder="1" applyAlignment="1">
      <alignment horizontal="left" vertical="top" wrapText="1" indent="2"/>
    </xf>
    <xf numFmtId="4" fontId="5" fillId="0" borderId="8" xfId="1" applyNumberFormat="1" applyFont="1" applyFill="1" applyBorder="1" applyAlignment="1"/>
    <xf numFmtId="4" fontId="5" fillId="0" borderId="9" xfId="1" applyNumberFormat="1" applyFont="1" applyFill="1" applyBorder="1" applyAlignment="1"/>
    <xf numFmtId="0" fontId="15" fillId="0" borderId="0" xfId="0" applyFont="1"/>
    <xf numFmtId="0" fontId="16" fillId="0" borderId="0" xfId="0" applyFont="1"/>
    <xf numFmtId="0" fontId="14" fillId="0" borderId="0" xfId="0" applyFont="1" applyAlignment="1">
      <alignment horizontal="center"/>
    </xf>
    <xf numFmtId="0" fontId="14" fillId="0" borderId="0" xfId="2" quotePrefix="1" applyFont="1" applyAlignment="1">
      <alignment horizontal="center" vertical="top"/>
    </xf>
    <xf numFmtId="0" fontId="14" fillId="0" borderId="7" xfId="2" applyFont="1" applyBorder="1" applyAlignment="1">
      <alignment horizontal="left" vertical="top" wrapText="1" indent="2"/>
    </xf>
    <xf numFmtId="0" fontId="17" fillId="0" borderId="0" xfId="0" applyFont="1"/>
    <xf numFmtId="0" fontId="18" fillId="0" borderId="0" xfId="2" applyFont="1" applyAlignment="1">
      <alignment horizontal="center" vertical="top"/>
    </xf>
    <xf numFmtId="164" fontId="10" fillId="3" borderId="18" xfId="0" applyNumberFormat="1" applyFont="1" applyFill="1" applyBorder="1" applyAlignment="1">
      <alignment horizontal="left" wrapText="1" indent="1"/>
    </xf>
    <xf numFmtId="4" fontId="10" fillId="3" borderId="19" xfId="1" applyNumberFormat="1" applyFont="1" applyFill="1" applyBorder="1" applyAlignment="1"/>
    <xf numFmtId="4" fontId="10" fillId="3" borderId="20" xfId="1" applyNumberFormat="1" applyFont="1" applyFill="1" applyBorder="1" applyAlignment="1"/>
    <xf numFmtId="0" fontId="19" fillId="0" borderId="0" xfId="0" applyFont="1"/>
    <xf numFmtId="0" fontId="18" fillId="0" borderId="0" xfId="0" applyFont="1"/>
    <xf numFmtId="43" fontId="20" fillId="0" borderId="0" xfId="1" applyFont="1"/>
    <xf numFmtId="0" fontId="21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6 2" xfId="2" xr:uid="{050F9257-A1B3-460E-A0B5-06445D722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571847</xdr:colOff>
      <xdr:row>0</xdr:row>
      <xdr:rowOff>0</xdr:rowOff>
    </xdr:from>
    <xdr:to>
      <xdr:col>7</xdr:col>
      <xdr:colOff>748377</xdr:colOff>
      <xdr:row>4</xdr:row>
      <xdr:rowOff>127000</xdr:rowOff>
    </xdr:to>
    <xdr:pic>
      <xdr:nvPicPr>
        <xdr:cNvPr id="2" name="WordPictureWatermark2172124" descr="Hoja Membretada_SEFIPLAN_02-01">
          <a:extLst>
            <a:ext uri="{FF2B5EF4-FFF2-40B4-BE49-F238E27FC236}">
              <a16:creationId xmlns:a16="http://schemas.microsoft.com/office/drawing/2014/main" id="{ACC80838-28CD-4A70-A38A-83B51408F166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330" t="5493" r="6421" b="84080"/>
        <a:stretch/>
      </xdr:blipFill>
      <xdr:spPr bwMode="auto">
        <a:xfrm>
          <a:off x="7515572" y="0"/>
          <a:ext cx="2119630" cy="80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0</xdr:row>
      <xdr:rowOff>25400</xdr:rowOff>
    </xdr:from>
    <xdr:to>
      <xdr:col>1</xdr:col>
      <xdr:colOff>740410</xdr:colOff>
      <xdr:row>4</xdr:row>
      <xdr:rowOff>152400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611E382D-1885-4C2C-A349-3F8C5FD3ACA8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469900" y="25400"/>
          <a:ext cx="670560" cy="803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ersonalizado 2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D4B1F-7709-4758-8490-6D4E2A2A3A05}">
  <sheetPr>
    <tabColor rgb="FFFFFF00"/>
    <pageSetUpPr fitToPage="1"/>
  </sheetPr>
  <dimension ref="A1:K160"/>
  <sheetViews>
    <sheetView showGridLines="0" tabSelected="1" topLeftCell="A152" zoomScale="120" zoomScaleNormal="120" workbookViewId="0">
      <selection activeCell="B163" sqref="B163:B164"/>
    </sheetView>
  </sheetViews>
  <sheetFormatPr baseColWidth="10" defaultRowHeight="14.25"/>
  <cols>
    <col min="1" max="1" width="5.25" style="5" customWidth="1"/>
    <col min="2" max="2" width="47.625" style="56" customWidth="1"/>
    <col min="3" max="8" width="12.75" style="55" customWidth="1"/>
    <col min="9" max="9" width="3.375" style="4" customWidth="1"/>
    <col min="10" max="10" width="12.125" style="4" customWidth="1"/>
    <col min="11" max="11" width="11" style="4"/>
  </cols>
  <sheetData>
    <row r="1" spans="1:11" ht="10.9" customHeight="1">
      <c r="A1" s="1"/>
      <c r="B1" s="2"/>
      <c r="C1" s="3"/>
      <c r="D1" s="3"/>
      <c r="E1" s="3"/>
      <c r="F1" s="3"/>
      <c r="G1" s="3"/>
      <c r="H1" s="3"/>
      <c r="J1" s="3"/>
      <c r="K1" s="3"/>
    </row>
    <row r="2" spans="1:11">
      <c r="A2" s="1"/>
      <c r="B2" s="2"/>
      <c r="C2" s="3"/>
      <c r="D2" s="3"/>
      <c r="E2" s="3"/>
      <c r="F2" s="3"/>
      <c r="G2" s="3"/>
      <c r="H2" s="3"/>
      <c r="I2" s="3"/>
      <c r="J2" s="3"/>
      <c r="K2" s="3"/>
    </row>
    <row r="3" spans="1:11">
      <c r="A3" s="1"/>
      <c r="B3" s="2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"/>
      <c r="B4" s="2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>
      <c r="B6" s="6" t="s">
        <v>88</v>
      </c>
      <c r="C6" s="7"/>
      <c r="D6" s="7"/>
      <c r="E6" s="7"/>
      <c r="F6" s="7"/>
      <c r="G6" s="7"/>
      <c r="H6" s="8"/>
    </row>
    <row r="7" spans="1:11" ht="13.15" customHeight="1">
      <c r="B7" s="9" t="s">
        <v>0</v>
      </c>
      <c r="C7" s="10"/>
      <c r="D7" s="10"/>
      <c r="E7" s="10"/>
      <c r="F7" s="10"/>
      <c r="G7" s="10"/>
      <c r="H7" s="11"/>
    </row>
    <row r="8" spans="1:11" ht="12.6" customHeight="1">
      <c r="B8" s="12" t="s">
        <v>1</v>
      </c>
      <c r="C8" s="13"/>
      <c r="D8" s="13"/>
      <c r="E8" s="13"/>
      <c r="F8" s="13"/>
      <c r="G8" s="13"/>
      <c r="H8" s="14"/>
    </row>
    <row r="9" spans="1:11" ht="10.9" customHeight="1">
      <c r="B9" s="15" t="s">
        <v>89</v>
      </c>
      <c r="C9" s="13"/>
      <c r="D9" s="13"/>
      <c r="E9" s="13"/>
      <c r="F9" s="13"/>
      <c r="G9" s="13"/>
      <c r="H9" s="14"/>
    </row>
    <row r="10" spans="1:11" ht="12.6" customHeight="1">
      <c r="B10" s="16" t="s">
        <v>2</v>
      </c>
      <c r="C10" s="17"/>
      <c r="D10" s="17"/>
      <c r="E10" s="17"/>
      <c r="F10" s="17"/>
      <c r="G10" s="17"/>
      <c r="H10" s="18"/>
    </row>
    <row r="11" spans="1:11">
      <c r="B11" s="19" t="s">
        <v>3</v>
      </c>
      <c r="C11" s="20" t="s">
        <v>4</v>
      </c>
      <c r="D11" s="21"/>
      <c r="E11" s="21"/>
      <c r="F11" s="21"/>
      <c r="G11" s="22"/>
      <c r="H11" s="23" t="s">
        <v>5</v>
      </c>
    </row>
    <row r="12" spans="1:11" s="24" customFormat="1" ht="30" customHeight="1">
      <c r="B12" s="25"/>
      <c r="C12" s="26" t="s">
        <v>6</v>
      </c>
      <c r="D12" s="26" t="s">
        <v>7</v>
      </c>
      <c r="E12" s="26" t="s">
        <v>8</v>
      </c>
      <c r="F12" s="26" t="s">
        <v>9</v>
      </c>
      <c r="G12" s="26" t="s">
        <v>10</v>
      </c>
      <c r="H12" s="27"/>
    </row>
    <row r="13" spans="1:11" s="24" customFormat="1" ht="16.5">
      <c r="A13" s="28"/>
      <c r="B13" s="29" t="s">
        <v>11</v>
      </c>
      <c r="C13" s="30">
        <f>C14+C22+C32+C42+C52+C62+C66+C74+C78</f>
        <v>37366139006</v>
      </c>
      <c r="D13" s="30">
        <f t="shared" ref="D13:H13" si="0">D14+D22+D32+D42+D52+D62+D66+D74+D78</f>
        <v>1846397452.830014</v>
      </c>
      <c r="E13" s="30">
        <f t="shared" si="0"/>
        <v>39212536458.830009</v>
      </c>
      <c r="F13" s="30">
        <f t="shared" si="0"/>
        <v>25576145113.020016</v>
      </c>
      <c r="G13" s="30">
        <f t="shared" si="0"/>
        <v>24789442607.11002</v>
      </c>
      <c r="H13" s="31">
        <f t="shared" si="0"/>
        <v>13636391345.809996</v>
      </c>
      <c r="J13" s="32"/>
    </row>
    <row r="14" spans="1:11" s="38" customFormat="1">
      <c r="A14" s="33"/>
      <c r="B14" s="34" t="s">
        <v>12</v>
      </c>
      <c r="C14" s="35">
        <f t="shared" ref="C14:H14" si="1">SUM(C15:C21)</f>
        <v>3792276257</v>
      </c>
      <c r="D14" s="35">
        <f t="shared" si="1"/>
        <v>-17966072.860003307</v>
      </c>
      <c r="E14" s="35">
        <f t="shared" si="1"/>
        <v>3774310184.1399965</v>
      </c>
      <c r="F14" s="35">
        <f t="shared" si="1"/>
        <v>2436729210.7199984</v>
      </c>
      <c r="G14" s="35">
        <f t="shared" si="1"/>
        <v>2426642611.9999976</v>
      </c>
      <c r="H14" s="36">
        <f t="shared" si="1"/>
        <v>1337580973.4199986</v>
      </c>
      <c r="I14" s="37"/>
      <c r="J14" s="32"/>
      <c r="K14" s="37"/>
    </row>
    <row r="15" spans="1:11" s="2" customFormat="1">
      <c r="A15" s="39"/>
      <c r="B15" s="40" t="s">
        <v>13</v>
      </c>
      <c r="C15" s="41">
        <v>898239163</v>
      </c>
      <c r="D15" s="41">
        <f t="shared" ref="D15:D21" si="2">E15-C15</f>
        <v>62319623.669999242</v>
      </c>
      <c r="E15" s="41">
        <v>960558786.66999924</v>
      </c>
      <c r="F15" s="41">
        <v>724224413.63999891</v>
      </c>
      <c r="G15" s="41">
        <v>724219273.93999887</v>
      </c>
      <c r="H15" s="42">
        <f>E15-F15</f>
        <v>236334373.03000033</v>
      </c>
      <c r="I15" s="43"/>
      <c r="J15" s="32"/>
      <c r="K15" s="44"/>
    </row>
    <row r="16" spans="1:11" s="2" customFormat="1">
      <c r="A16" s="39"/>
      <c r="B16" s="40" t="s">
        <v>14</v>
      </c>
      <c r="C16" s="41">
        <v>161194777</v>
      </c>
      <c r="D16" s="41">
        <f t="shared" si="2"/>
        <v>38538884.519999683</v>
      </c>
      <c r="E16" s="41">
        <v>199733661.51999968</v>
      </c>
      <c r="F16" s="41">
        <v>136558780.46999997</v>
      </c>
      <c r="G16" s="41">
        <v>136558780.46999997</v>
      </c>
      <c r="H16" s="42">
        <f t="shared" ref="H16:H21" si="3">E16-F16</f>
        <v>63174881.049999714</v>
      </c>
      <c r="I16" s="43"/>
      <c r="J16" s="32"/>
      <c r="K16" s="44"/>
    </row>
    <row r="17" spans="1:11" s="2" customFormat="1">
      <c r="A17" s="39"/>
      <c r="B17" s="40" t="s">
        <v>15</v>
      </c>
      <c r="C17" s="41">
        <v>1166941799</v>
      </c>
      <c r="D17" s="41">
        <f t="shared" si="2"/>
        <v>56331728.76999855</v>
      </c>
      <c r="E17" s="41">
        <v>1223273527.7699986</v>
      </c>
      <c r="F17" s="41">
        <v>645331704.64999878</v>
      </c>
      <c r="G17" s="41">
        <v>641503944.70999873</v>
      </c>
      <c r="H17" s="42">
        <f t="shared" si="3"/>
        <v>577941823.11999977</v>
      </c>
      <c r="I17" s="43"/>
      <c r="J17" s="32"/>
      <c r="K17" s="44"/>
    </row>
    <row r="18" spans="1:11" s="2" customFormat="1">
      <c r="A18" s="39"/>
      <c r="B18" s="40" t="s">
        <v>16</v>
      </c>
      <c r="C18" s="41">
        <v>213527823</v>
      </c>
      <c r="D18" s="41">
        <f t="shared" si="2"/>
        <v>13242374.000001401</v>
      </c>
      <c r="E18" s="41">
        <v>226770197.0000014</v>
      </c>
      <c r="F18" s="41">
        <v>173068719.47000006</v>
      </c>
      <c r="G18" s="41">
        <v>173068263.22000006</v>
      </c>
      <c r="H18" s="42">
        <f t="shared" si="3"/>
        <v>53701477.530001342</v>
      </c>
      <c r="I18" s="43"/>
      <c r="J18" s="32"/>
      <c r="K18" s="44"/>
    </row>
    <row r="19" spans="1:11" s="2" customFormat="1">
      <c r="A19" s="39"/>
      <c r="B19" s="40" t="s">
        <v>17</v>
      </c>
      <c r="C19" s="41">
        <v>1053396960</v>
      </c>
      <c r="D19" s="41">
        <f t="shared" si="2"/>
        <v>-66102578.880002141</v>
      </c>
      <c r="E19" s="41">
        <v>987294381.11999786</v>
      </c>
      <c r="F19" s="41">
        <v>685857965.43000042</v>
      </c>
      <c r="G19" s="41">
        <v>679636294.80000043</v>
      </c>
      <c r="H19" s="42">
        <f t="shared" si="3"/>
        <v>301436415.68999743</v>
      </c>
      <c r="I19" s="43"/>
      <c r="J19" s="32"/>
      <c r="K19" s="44"/>
    </row>
    <row r="20" spans="1:11" s="2" customFormat="1">
      <c r="A20" s="39"/>
      <c r="B20" s="40" t="s">
        <v>18</v>
      </c>
      <c r="C20" s="41">
        <v>178506812</v>
      </c>
      <c r="D20" s="41">
        <f t="shared" si="2"/>
        <v>-115224857.43000001</v>
      </c>
      <c r="E20" s="41">
        <v>63281954.57</v>
      </c>
      <c r="F20" s="41">
        <v>0</v>
      </c>
      <c r="G20" s="41">
        <v>0</v>
      </c>
      <c r="H20" s="42">
        <f t="shared" si="3"/>
        <v>63281954.57</v>
      </c>
      <c r="I20" s="43"/>
      <c r="J20" s="32"/>
      <c r="K20" s="44"/>
    </row>
    <row r="21" spans="1:11" s="2" customFormat="1">
      <c r="A21" s="39"/>
      <c r="B21" s="40" t="s">
        <v>19</v>
      </c>
      <c r="C21" s="41">
        <v>120468923</v>
      </c>
      <c r="D21" s="41">
        <f t="shared" si="2"/>
        <v>-7071247.5100000352</v>
      </c>
      <c r="E21" s="41">
        <v>113397675.48999996</v>
      </c>
      <c r="F21" s="41">
        <v>71687627.059999853</v>
      </c>
      <c r="G21" s="41">
        <v>71656054.85999985</v>
      </c>
      <c r="H21" s="42">
        <f t="shared" si="3"/>
        <v>41710048.430000111</v>
      </c>
      <c r="I21" s="43"/>
      <c r="J21" s="32"/>
      <c r="K21" s="44"/>
    </row>
    <row r="22" spans="1:11" s="38" customFormat="1">
      <c r="A22" s="33"/>
      <c r="B22" s="34" t="s">
        <v>20</v>
      </c>
      <c r="C22" s="35">
        <f t="shared" ref="C22:H22" si="4">SUM(C23:C31)</f>
        <v>1162007175</v>
      </c>
      <c r="D22" s="35">
        <f t="shared" si="4"/>
        <v>-1507858.8200001856</v>
      </c>
      <c r="E22" s="35">
        <f t="shared" si="4"/>
        <v>1160499316.1800001</v>
      </c>
      <c r="F22" s="35">
        <f t="shared" si="4"/>
        <v>799940533.91999984</v>
      </c>
      <c r="G22" s="35">
        <f t="shared" si="4"/>
        <v>788808902.38999975</v>
      </c>
      <c r="H22" s="36">
        <f t="shared" si="4"/>
        <v>360558782.26000005</v>
      </c>
      <c r="I22" s="37"/>
      <c r="J22" s="32"/>
      <c r="K22" s="37"/>
    </row>
    <row r="23" spans="1:11" s="2" customFormat="1">
      <c r="A23" s="39"/>
      <c r="B23" s="40" t="s">
        <v>21</v>
      </c>
      <c r="C23" s="41">
        <v>381688116</v>
      </c>
      <c r="D23" s="41">
        <f t="shared" ref="D23:D31" si="5">E23-C23</f>
        <v>-11193939.910000265</v>
      </c>
      <c r="E23" s="41">
        <v>370494176.08999974</v>
      </c>
      <c r="F23" s="41">
        <v>246426610.86999971</v>
      </c>
      <c r="G23" s="41">
        <v>243129729.29999971</v>
      </c>
      <c r="H23" s="42">
        <f t="shared" ref="H23:H31" si="6">E23-F23</f>
        <v>124067565.22000003</v>
      </c>
      <c r="I23" s="43"/>
      <c r="J23" s="32"/>
      <c r="K23" s="44"/>
    </row>
    <row r="24" spans="1:11" s="2" customFormat="1">
      <c r="A24" s="39"/>
      <c r="B24" s="40" t="s">
        <v>22</v>
      </c>
      <c r="C24" s="41">
        <v>204125662</v>
      </c>
      <c r="D24" s="41">
        <f t="shared" si="5"/>
        <v>-2765557.4799999595</v>
      </c>
      <c r="E24" s="41">
        <v>201360104.52000004</v>
      </c>
      <c r="F24" s="41">
        <v>129158981.23</v>
      </c>
      <c r="G24" s="41">
        <v>126955599.00000001</v>
      </c>
      <c r="H24" s="42">
        <f t="shared" si="6"/>
        <v>72201123.290000036</v>
      </c>
      <c r="I24" s="43"/>
      <c r="J24" s="32"/>
      <c r="K24" s="44"/>
    </row>
    <row r="25" spans="1:11" s="2" customFormat="1">
      <c r="A25" s="39"/>
      <c r="B25" s="40" t="s">
        <v>23</v>
      </c>
      <c r="C25" s="41">
        <v>1105706</v>
      </c>
      <c r="D25" s="41">
        <f t="shared" si="5"/>
        <v>-421706.83999999997</v>
      </c>
      <c r="E25" s="41">
        <v>683999.16</v>
      </c>
      <c r="F25" s="41">
        <v>599999.16</v>
      </c>
      <c r="G25" s="41">
        <v>599999.16</v>
      </c>
      <c r="H25" s="42">
        <f t="shared" si="6"/>
        <v>84000</v>
      </c>
      <c r="I25" s="43"/>
      <c r="J25" s="32"/>
      <c r="K25" s="44"/>
    </row>
    <row r="26" spans="1:11" s="2" customFormat="1">
      <c r="A26" s="39"/>
      <c r="B26" s="40" t="s">
        <v>24</v>
      </c>
      <c r="C26" s="41">
        <v>23344653</v>
      </c>
      <c r="D26" s="41">
        <f t="shared" si="5"/>
        <v>21200904.090000011</v>
      </c>
      <c r="E26" s="41">
        <v>44545557.090000011</v>
      </c>
      <c r="F26" s="41">
        <v>17636319.149999987</v>
      </c>
      <c r="G26" s="41">
        <v>16323326.77999999</v>
      </c>
      <c r="H26" s="42">
        <f t="shared" si="6"/>
        <v>26909237.940000024</v>
      </c>
      <c r="I26" s="43"/>
      <c r="J26" s="32"/>
      <c r="K26" s="44"/>
    </row>
    <row r="27" spans="1:11" s="2" customFormat="1">
      <c r="A27" s="39"/>
      <c r="B27" s="40" t="s">
        <v>25</v>
      </c>
      <c r="C27" s="41">
        <v>243079714</v>
      </c>
      <c r="D27" s="41">
        <f t="shared" si="5"/>
        <v>1667444.8100000024</v>
      </c>
      <c r="E27" s="41">
        <v>244747158.81</v>
      </c>
      <c r="F27" s="41">
        <v>242916955.07000002</v>
      </c>
      <c r="G27" s="41">
        <v>242445994.31</v>
      </c>
      <c r="H27" s="42">
        <f t="shared" si="6"/>
        <v>1830203.7399999797</v>
      </c>
      <c r="I27" s="43"/>
      <c r="J27" s="32"/>
      <c r="K27" s="44"/>
    </row>
    <row r="28" spans="1:11" s="2" customFormat="1">
      <c r="A28" s="39"/>
      <c r="B28" s="40" t="s">
        <v>26</v>
      </c>
      <c r="C28" s="41">
        <v>249316926</v>
      </c>
      <c r="D28" s="41">
        <f t="shared" si="5"/>
        <v>-9318377.8899999559</v>
      </c>
      <c r="E28" s="41">
        <v>239998548.11000004</v>
      </c>
      <c r="F28" s="41">
        <v>137129393.00000009</v>
      </c>
      <c r="G28" s="41">
        <v>136510924.36000004</v>
      </c>
      <c r="H28" s="42">
        <f t="shared" si="6"/>
        <v>102869155.10999995</v>
      </c>
      <c r="I28" s="43"/>
      <c r="J28" s="32"/>
      <c r="K28" s="44"/>
    </row>
    <row r="29" spans="1:11" s="2" customFormat="1">
      <c r="A29" s="39"/>
      <c r="B29" s="40" t="s">
        <v>27</v>
      </c>
      <c r="C29" s="41">
        <v>15084954</v>
      </c>
      <c r="D29" s="41">
        <f t="shared" si="5"/>
        <v>-139942.85999999568</v>
      </c>
      <c r="E29" s="41">
        <v>14945011.140000004</v>
      </c>
      <c r="F29" s="41">
        <v>5502371.9000000004</v>
      </c>
      <c r="G29" s="41">
        <v>4830191.3999999994</v>
      </c>
      <c r="H29" s="42">
        <f t="shared" si="6"/>
        <v>9442639.2400000039</v>
      </c>
      <c r="I29" s="43"/>
      <c r="J29" s="32"/>
      <c r="K29" s="44"/>
    </row>
    <row r="30" spans="1:11" s="2" customFormat="1">
      <c r="A30" s="39"/>
      <c r="B30" s="40" t="s">
        <v>28</v>
      </c>
      <c r="C30" s="41">
        <v>0</v>
      </c>
      <c r="D30" s="41">
        <f t="shared" si="5"/>
        <v>4830173.54</v>
      </c>
      <c r="E30" s="41">
        <v>4830173.54</v>
      </c>
      <c r="F30" s="41">
        <v>0</v>
      </c>
      <c r="G30" s="41">
        <v>0</v>
      </c>
      <c r="H30" s="42">
        <f t="shared" si="6"/>
        <v>4830173.54</v>
      </c>
      <c r="I30" s="43"/>
      <c r="J30" s="32"/>
      <c r="K30" s="44"/>
    </row>
    <row r="31" spans="1:11" s="2" customFormat="1">
      <c r="A31" s="39"/>
      <c r="B31" s="40" t="s">
        <v>29</v>
      </c>
      <c r="C31" s="41">
        <v>44261444</v>
      </c>
      <c r="D31" s="41">
        <f t="shared" si="5"/>
        <v>-5366856.2800000235</v>
      </c>
      <c r="E31" s="41">
        <v>38894587.719999976</v>
      </c>
      <c r="F31" s="41">
        <v>20569903.539999992</v>
      </c>
      <c r="G31" s="41">
        <v>18013138.079999994</v>
      </c>
      <c r="H31" s="42">
        <f t="shared" si="6"/>
        <v>18324684.179999985</v>
      </c>
      <c r="I31" s="43"/>
      <c r="J31" s="32"/>
      <c r="K31" s="44"/>
    </row>
    <row r="32" spans="1:11" s="38" customFormat="1">
      <c r="A32" s="33"/>
      <c r="B32" s="34" t="s">
        <v>30</v>
      </c>
      <c r="C32" s="35">
        <f t="shared" ref="C32:H32" si="7">SUM(C33:C41)</f>
        <v>6365962803</v>
      </c>
      <c r="D32" s="35">
        <f t="shared" si="7"/>
        <v>752437950.71000218</v>
      </c>
      <c r="E32" s="35">
        <f t="shared" si="7"/>
        <v>7118400753.7100019</v>
      </c>
      <c r="F32" s="35">
        <f t="shared" si="7"/>
        <v>4968670276.4599991</v>
      </c>
      <c r="G32" s="35">
        <f t="shared" si="7"/>
        <v>4536360990.6500006</v>
      </c>
      <c r="H32" s="36">
        <f t="shared" si="7"/>
        <v>2149730477.2500038</v>
      </c>
      <c r="I32" s="37"/>
      <c r="J32" s="32"/>
      <c r="K32" s="37"/>
    </row>
    <row r="33" spans="1:11" s="2" customFormat="1">
      <c r="A33" s="45"/>
      <c r="B33" s="40" t="s">
        <v>31</v>
      </c>
      <c r="C33" s="41">
        <v>406866873</v>
      </c>
      <c r="D33" s="41">
        <f t="shared" ref="D33:D41" si="8">E33-C33</f>
        <v>-80644427.259999812</v>
      </c>
      <c r="E33" s="41">
        <v>326222445.74000019</v>
      </c>
      <c r="F33" s="41">
        <v>246141594.78000012</v>
      </c>
      <c r="G33" s="41">
        <v>239834570.78</v>
      </c>
      <c r="H33" s="42">
        <f t="shared" ref="H33:H41" si="9">E33-F33</f>
        <v>80080850.960000068</v>
      </c>
      <c r="I33" s="43"/>
      <c r="J33" s="32"/>
      <c r="K33" s="44"/>
    </row>
    <row r="34" spans="1:11" s="2" customFormat="1">
      <c r="A34" s="45"/>
      <c r="B34" s="40" t="s">
        <v>32</v>
      </c>
      <c r="C34" s="41">
        <v>1148745764</v>
      </c>
      <c r="D34" s="41">
        <f t="shared" si="8"/>
        <v>105049514.64999986</v>
      </c>
      <c r="E34" s="41">
        <v>1253795278.6499999</v>
      </c>
      <c r="F34" s="41">
        <v>770338780.01999986</v>
      </c>
      <c r="G34" s="41">
        <v>675439427.7700001</v>
      </c>
      <c r="H34" s="42">
        <f t="shared" si="9"/>
        <v>483456498.63</v>
      </c>
      <c r="I34" s="43"/>
      <c r="J34" s="32"/>
      <c r="K34" s="44"/>
    </row>
    <row r="35" spans="1:11" s="2" customFormat="1">
      <c r="A35" s="45"/>
      <c r="B35" s="40" t="s">
        <v>33</v>
      </c>
      <c r="C35" s="41">
        <v>3378031886</v>
      </c>
      <c r="D35" s="41">
        <f t="shared" si="8"/>
        <v>363961504.74000216</v>
      </c>
      <c r="E35" s="41">
        <v>3741993390.7400022</v>
      </c>
      <c r="F35" s="41">
        <v>2934928510.5899987</v>
      </c>
      <c r="G35" s="41">
        <v>2635607476.5200005</v>
      </c>
      <c r="H35" s="42">
        <f t="shared" si="9"/>
        <v>807064880.15000343</v>
      </c>
      <c r="I35" s="43"/>
      <c r="J35" s="32"/>
      <c r="K35" s="44"/>
    </row>
    <row r="36" spans="1:11" s="2" customFormat="1">
      <c r="A36" s="45"/>
      <c r="B36" s="40" t="s">
        <v>34</v>
      </c>
      <c r="C36" s="41">
        <v>318363330</v>
      </c>
      <c r="D36" s="41">
        <f t="shared" si="8"/>
        <v>-13204974.579999983</v>
      </c>
      <c r="E36" s="41">
        <v>305158355.42000002</v>
      </c>
      <c r="F36" s="41">
        <v>237943110.05999997</v>
      </c>
      <c r="G36" s="41">
        <v>233217923.47</v>
      </c>
      <c r="H36" s="42">
        <f t="shared" si="9"/>
        <v>67215245.360000044</v>
      </c>
      <c r="I36" s="43"/>
      <c r="J36" s="32"/>
      <c r="K36" s="44"/>
    </row>
    <row r="37" spans="1:11" s="2" customFormat="1">
      <c r="A37" s="45"/>
      <c r="B37" s="40" t="s">
        <v>35</v>
      </c>
      <c r="C37" s="41">
        <v>259188783</v>
      </c>
      <c r="D37" s="41">
        <f t="shared" si="8"/>
        <v>146493384.56999993</v>
      </c>
      <c r="E37" s="41">
        <v>405682167.56999993</v>
      </c>
      <c r="F37" s="41">
        <v>198525054.53999999</v>
      </c>
      <c r="G37" s="41">
        <v>185064992.54000002</v>
      </c>
      <c r="H37" s="42">
        <f t="shared" si="9"/>
        <v>207157113.02999994</v>
      </c>
      <c r="I37" s="43"/>
      <c r="J37" s="32"/>
      <c r="K37" s="44"/>
    </row>
    <row r="38" spans="1:11" s="2" customFormat="1">
      <c r="A38" s="45"/>
      <c r="B38" s="40" t="s">
        <v>36</v>
      </c>
      <c r="C38" s="41">
        <v>375834675</v>
      </c>
      <c r="D38" s="41">
        <f t="shared" si="8"/>
        <v>-5259089.6000000238</v>
      </c>
      <c r="E38" s="41">
        <v>370575585.39999998</v>
      </c>
      <c r="F38" s="41">
        <v>224185034.03000003</v>
      </c>
      <c r="G38" s="41">
        <v>219546249.39999998</v>
      </c>
      <c r="H38" s="42">
        <f t="shared" si="9"/>
        <v>146390551.36999995</v>
      </c>
      <c r="I38" s="43"/>
      <c r="J38" s="32"/>
      <c r="K38" s="44"/>
    </row>
    <row r="39" spans="1:11" s="2" customFormat="1">
      <c r="A39" s="45"/>
      <c r="B39" s="40" t="s">
        <v>37</v>
      </c>
      <c r="C39" s="41">
        <v>170194997</v>
      </c>
      <c r="D39" s="41">
        <f t="shared" si="8"/>
        <v>-30748307.599999905</v>
      </c>
      <c r="E39" s="41">
        <v>139446689.4000001</v>
      </c>
      <c r="F39" s="41">
        <v>79372424.059999973</v>
      </c>
      <c r="G39" s="41">
        <v>76050378.589999959</v>
      </c>
      <c r="H39" s="42">
        <f t="shared" si="9"/>
        <v>60074265.340000123</v>
      </c>
      <c r="I39" s="43"/>
      <c r="J39" s="32"/>
      <c r="K39" s="44"/>
    </row>
    <row r="40" spans="1:11" s="2" customFormat="1">
      <c r="A40" s="45"/>
      <c r="B40" s="40" t="s">
        <v>38</v>
      </c>
      <c r="C40" s="41">
        <v>83017645</v>
      </c>
      <c r="D40" s="41">
        <f t="shared" si="8"/>
        <v>28373593.899999991</v>
      </c>
      <c r="E40" s="41">
        <v>111391238.89999999</v>
      </c>
      <c r="F40" s="41">
        <v>79199289.559999973</v>
      </c>
      <c r="G40" s="41">
        <v>75178191.179999992</v>
      </c>
      <c r="H40" s="42">
        <f t="shared" si="9"/>
        <v>32191949.340000018</v>
      </c>
      <c r="I40" s="43"/>
      <c r="J40" s="32"/>
      <c r="K40" s="44"/>
    </row>
    <row r="41" spans="1:11" s="2" customFormat="1">
      <c r="A41" s="45"/>
      <c r="B41" s="40" t="s">
        <v>39</v>
      </c>
      <c r="C41" s="41">
        <v>225718850</v>
      </c>
      <c r="D41" s="41">
        <f t="shared" si="8"/>
        <v>238416751.88999999</v>
      </c>
      <c r="E41" s="41">
        <v>464135601.88999999</v>
      </c>
      <c r="F41" s="41">
        <v>198036478.82000002</v>
      </c>
      <c r="G41" s="41">
        <v>196421780.40000004</v>
      </c>
      <c r="H41" s="42">
        <f t="shared" si="9"/>
        <v>266099123.06999996</v>
      </c>
      <c r="I41" s="43"/>
      <c r="J41" s="32"/>
      <c r="K41" s="44"/>
    </row>
    <row r="42" spans="1:11" s="38" customFormat="1">
      <c r="A42" s="33"/>
      <c r="B42" s="34" t="s">
        <v>40</v>
      </c>
      <c r="C42" s="35">
        <f t="shared" ref="C42:H42" si="10">SUM(C43:C51)</f>
        <v>15779682979</v>
      </c>
      <c r="D42" s="35">
        <f t="shared" si="10"/>
        <v>1505581616.8700151</v>
      </c>
      <c r="E42" s="35">
        <f t="shared" si="10"/>
        <v>17285264595.870014</v>
      </c>
      <c r="F42" s="35">
        <f t="shared" si="10"/>
        <v>11452264098.69002</v>
      </c>
      <c r="G42" s="35">
        <f t="shared" si="10"/>
        <v>11174173362.360022</v>
      </c>
      <c r="H42" s="36">
        <f t="shared" si="10"/>
        <v>5833000497.1799955</v>
      </c>
      <c r="I42" s="37"/>
      <c r="J42" s="32"/>
      <c r="K42" s="37"/>
    </row>
    <row r="43" spans="1:11" s="2" customFormat="1">
      <c r="A43" s="39"/>
      <c r="B43" s="40" t="s">
        <v>41</v>
      </c>
      <c r="C43" s="41">
        <v>12807629954</v>
      </c>
      <c r="D43" s="41">
        <f t="shared" ref="D43:D51" si="11">E43-C43</f>
        <v>361040047.15001488</v>
      </c>
      <c r="E43" s="41">
        <v>13168670001.150015</v>
      </c>
      <c r="F43" s="41">
        <v>9086200770.4100189</v>
      </c>
      <c r="G43" s="41">
        <v>8949682699.8400192</v>
      </c>
      <c r="H43" s="42">
        <f t="shared" ref="H43:H51" si="12">E43-F43</f>
        <v>4082469230.739996</v>
      </c>
      <c r="I43" s="43"/>
      <c r="J43" s="32"/>
      <c r="K43" s="44"/>
    </row>
    <row r="44" spans="1:11" s="2" customFormat="1">
      <c r="A44" s="39"/>
      <c r="B44" s="40" t="s">
        <v>42</v>
      </c>
      <c r="C44" s="41">
        <v>44969717</v>
      </c>
      <c r="D44" s="41">
        <f t="shared" si="11"/>
        <v>345691407.11000001</v>
      </c>
      <c r="E44" s="41">
        <v>390661124.11000001</v>
      </c>
      <c r="F44" s="41">
        <v>195731931.69000003</v>
      </c>
      <c r="G44" s="41">
        <v>173366065.03</v>
      </c>
      <c r="H44" s="42">
        <f t="shared" si="12"/>
        <v>194929192.41999999</v>
      </c>
      <c r="I44" s="43"/>
      <c r="J44" s="32"/>
      <c r="K44" s="44"/>
    </row>
    <row r="45" spans="1:11" s="2" customFormat="1">
      <c r="A45" s="39"/>
      <c r="B45" s="40" t="s">
        <v>43</v>
      </c>
      <c r="C45" s="41">
        <v>153274196</v>
      </c>
      <c r="D45" s="41">
        <f t="shared" si="11"/>
        <v>-5821510.3500000238</v>
      </c>
      <c r="E45" s="41">
        <v>147452685.64999998</v>
      </c>
      <c r="F45" s="41">
        <v>134701821.41</v>
      </c>
      <c r="G45" s="41">
        <v>100875490.34000002</v>
      </c>
      <c r="H45" s="42">
        <f t="shared" si="12"/>
        <v>12750864.23999998</v>
      </c>
      <c r="I45" s="43"/>
      <c r="J45" s="32"/>
      <c r="K45" s="44"/>
    </row>
    <row r="46" spans="1:11" s="2" customFormat="1">
      <c r="A46" s="39"/>
      <c r="B46" s="40" t="s">
        <v>44</v>
      </c>
      <c r="C46" s="41">
        <v>2675707095</v>
      </c>
      <c r="D46" s="41">
        <f t="shared" si="11"/>
        <v>48202183.320000172</v>
      </c>
      <c r="E46" s="41">
        <v>2723909278.3200002</v>
      </c>
      <c r="F46" s="41">
        <v>1383877316.23</v>
      </c>
      <c r="G46" s="41">
        <v>1298496848.2</v>
      </c>
      <c r="H46" s="42">
        <f t="shared" si="12"/>
        <v>1340031962.0900002</v>
      </c>
      <c r="I46" s="43"/>
      <c r="J46" s="32"/>
      <c r="K46" s="44"/>
    </row>
    <row r="47" spans="1:11" s="2" customFormat="1">
      <c r="A47" s="39"/>
      <c r="B47" s="40" t="s">
        <v>45</v>
      </c>
      <c r="C47" s="41">
        <v>0</v>
      </c>
      <c r="D47" s="41">
        <f t="shared" si="11"/>
        <v>0</v>
      </c>
      <c r="E47" s="41">
        <v>0</v>
      </c>
      <c r="F47" s="41">
        <v>0</v>
      </c>
      <c r="G47" s="41">
        <v>0</v>
      </c>
      <c r="H47" s="42">
        <f t="shared" si="12"/>
        <v>0</v>
      </c>
      <c r="I47" s="43"/>
      <c r="J47" s="32"/>
      <c r="K47" s="44"/>
    </row>
    <row r="48" spans="1:11" s="2" customFormat="1">
      <c r="A48" s="39"/>
      <c r="B48" s="40" t="s">
        <v>46</v>
      </c>
      <c r="C48" s="41">
        <v>95305921</v>
      </c>
      <c r="D48" s="41">
        <f t="shared" si="11"/>
        <v>707367792.63999999</v>
      </c>
      <c r="E48" s="41">
        <v>802673713.63999999</v>
      </c>
      <c r="F48" s="41">
        <v>612344427.70000005</v>
      </c>
      <c r="G48" s="41">
        <v>612344427.70000005</v>
      </c>
      <c r="H48" s="42">
        <f t="shared" si="12"/>
        <v>190329285.93999994</v>
      </c>
      <c r="I48" s="43"/>
      <c r="J48" s="32"/>
      <c r="K48" s="44"/>
    </row>
    <row r="49" spans="1:11" s="2" customFormat="1">
      <c r="A49" s="39"/>
      <c r="B49" s="40" t="s">
        <v>47</v>
      </c>
      <c r="C49" s="41">
        <v>0</v>
      </c>
      <c r="D49" s="41">
        <f t="shared" si="11"/>
        <v>0</v>
      </c>
      <c r="E49" s="41">
        <v>0</v>
      </c>
      <c r="F49" s="41">
        <v>0</v>
      </c>
      <c r="G49" s="41">
        <v>0</v>
      </c>
      <c r="H49" s="42">
        <f t="shared" si="12"/>
        <v>0</v>
      </c>
      <c r="I49" s="43"/>
      <c r="J49" s="32"/>
      <c r="K49" s="44"/>
    </row>
    <row r="50" spans="1:11" s="2" customFormat="1">
      <c r="A50" s="39"/>
      <c r="B50" s="40" t="s">
        <v>48</v>
      </c>
      <c r="C50" s="41">
        <v>2796096</v>
      </c>
      <c r="D50" s="41">
        <f t="shared" si="11"/>
        <v>49101697</v>
      </c>
      <c r="E50" s="41">
        <v>51897793</v>
      </c>
      <c r="F50" s="41">
        <v>39407831.25</v>
      </c>
      <c r="G50" s="41">
        <v>39407831.25</v>
      </c>
      <c r="H50" s="42">
        <f t="shared" si="12"/>
        <v>12489961.75</v>
      </c>
      <c r="I50" s="43"/>
      <c r="J50" s="32"/>
      <c r="K50" s="44"/>
    </row>
    <row r="51" spans="1:11" s="2" customFormat="1">
      <c r="A51" s="39"/>
      <c r="B51" s="40" t="s">
        <v>49</v>
      </c>
      <c r="C51" s="41">
        <v>0</v>
      </c>
      <c r="D51" s="41">
        <f t="shared" si="11"/>
        <v>0</v>
      </c>
      <c r="E51" s="41">
        <v>0</v>
      </c>
      <c r="F51" s="41">
        <v>0</v>
      </c>
      <c r="G51" s="41">
        <v>0</v>
      </c>
      <c r="H51" s="42">
        <f t="shared" si="12"/>
        <v>0</v>
      </c>
      <c r="I51" s="43"/>
      <c r="J51" s="32"/>
      <c r="K51" s="44"/>
    </row>
    <row r="52" spans="1:11" s="38" customFormat="1">
      <c r="A52" s="33"/>
      <c r="B52" s="34" t="s">
        <v>50</v>
      </c>
      <c r="C52" s="35">
        <f t="shared" ref="C52:H52" si="13">SUM(C53:C61)</f>
        <v>31283548</v>
      </c>
      <c r="D52" s="35">
        <f t="shared" si="13"/>
        <v>247735754.51000002</v>
      </c>
      <c r="E52" s="35">
        <f t="shared" si="13"/>
        <v>279019302.51000005</v>
      </c>
      <c r="F52" s="35">
        <f t="shared" si="13"/>
        <v>123229799.88</v>
      </c>
      <c r="G52" s="35">
        <f t="shared" si="13"/>
        <v>107342257.31999999</v>
      </c>
      <c r="H52" s="36">
        <f t="shared" si="13"/>
        <v>155789502.63000003</v>
      </c>
      <c r="I52" s="37"/>
      <c r="J52" s="32"/>
      <c r="K52" s="37"/>
    </row>
    <row r="53" spans="1:11" s="2" customFormat="1">
      <c r="A53" s="39"/>
      <c r="B53" s="40" t="s">
        <v>51</v>
      </c>
      <c r="C53" s="41">
        <v>21344151</v>
      </c>
      <c r="D53" s="41">
        <f t="shared" ref="D53:D61" si="14">E53-C53</f>
        <v>25806538.890000023</v>
      </c>
      <c r="E53" s="41">
        <v>47150689.890000023</v>
      </c>
      <c r="F53" s="41">
        <v>32581181.150000002</v>
      </c>
      <c r="G53" s="41">
        <v>20762590.999999996</v>
      </c>
      <c r="H53" s="42">
        <f t="shared" ref="H53:H61" si="15">E53-F53</f>
        <v>14569508.740000021</v>
      </c>
      <c r="I53" s="43"/>
      <c r="J53" s="32"/>
      <c r="K53" s="44"/>
    </row>
    <row r="54" spans="1:11" s="2" customFormat="1">
      <c r="A54" s="39"/>
      <c r="B54" s="40" t="s">
        <v>52</v>
      </c>
      <c r="C54" s="41">
        <v>627037</v>
      </c>
      <c r="D54" s="41">
        <f t="shared" si="14"/>
        <v>9856373.3600000013</v>
      </c>
      <c r="E54" s="41">
        <v>10483410.360000001</v>
      </c>
      <c r="F54" s="41">
        <v>9924862.3200000003</v>
      </c>
      <c r="G54" s="41">
        <v>9573343.9199999999</v>
      </c>
      <c r="H54" s="42">
        <f t="shared" si="15"/>
        <v>558548.04000000097</v>
      </c>
      <c r="I54" s="43"/>
      <c r="J54" s="32"/>
      <c r="K54" s="44"/>
    </row>
    <row r="55" spans="1:11" s="2" customFormat="1">
      <c r="A55" s="39"/>
      <c r="B55" s="40" t="s">
        <v>53</v>
      </c>
      <c r="C55" s="41">
        <v>0</v>
      </c>
      <c r="D55" s="41">
        <f t="shared" si="14"/>
        <v>0</v>
      </c>
      <c r="E55" s="41">
        <v>0</v>
      </c>
      <c r="F55" s="41">
        <v>0</v>
      </c>
      <c r="G55" s="41">
        <v>0</v>
      </c>
      <c r="H55" s="42">
        <f t="shared" si="15"/>
        <v>0</v>
      </c>
      <c r="I55" s="43"/>
      <c r="J55" s="32"/>
      <c r="K55" s="44"/>
    </row>
    <row r="56" spans="1:11" s="2" customFormat="1">
      <c r="A56" s="39"/>
      <c r="B56" s="40" t="s">
        <v>54</v>
      </c>
      <c r="C56" s="41">
        <v>3390000</v>
      </c>
      <c r="D56" s="41">
        <f t="shared" si="14"/>
        <v>125021486.90000001</v>
      </c>
      <c r="E56" s="41">
        <v>128411486.90000001</v>
      </c>
      <c r="F56" s="41">
        <v>52787569.82</v>
      </c>
      <c r="G56" s="41">
        <v>51478369.82</v>
      </c>
      <c r="H56" s="42">
        <f t="shared" si="15"/>
        <v>75623917.080000013</v>
      </c>
      <c r="I56" s="43"/>
      <c r="J56" s="32"/>
      <c r="K56" s="44"/>
    </row>
    <row r="57" spans="1:11" s="2" customFormat="1">
      <c r="A57" s="39"/>
      <c r="B57" s="40" t="s">
        <v>55</v>
      </c>
      <c r="C57" s="41">
        <v>0</v>
      </c>
      <c r="D57" s="41">
        <f t="shared" si="14"/>
        <v>30683359.050000001</v>
      </c>
      <c r="E57" s="41">
        <v>30683359.050000001</v>
      </c>
      <c r="F57" s="41">
        <v>0</v>
      </c>
      <c r="G57" s="41">
        <v>0</v>
      </c>
      <c r="H57" s="42">
        <f t="shared" si="15"/>
        <v>30683359.050000001</v>
      </c>
      <c r="I57" s="43"/>
      <c r="J57" s="32"/>
      <c r="K57" s="44"/>
    </row>
    <row r="58" spans="1:11" s="2" customFormat="1">
      <c r="A58" s="39"/>
      <c r="B58" s="40" t="s">
        <v>56</v>
      </c>
      <c r="C58" s="41">
        <v>4992360</v>
      </c>
      <c r="D58" s="41">
        <f t="shared" si="14"/>
        <v>46261564.390000001</v>
      </c>
      <c r="E58" s="41">
        <v>51253924.390000001</v>
      </c>
      <c r="F58" s="41">
        <v>17926050</v>
      </c>
      <c r="G58" s="41">
        <v>15812027.939999999</v>
      </c>
      <c r="H58" s="42">
        <f t="shared" si="15"/>
        <v>33327874.390000001</v>
      </c>
      <c r="I58" s="43"/>
      <c r="J58" s="32"/>
      <c r="K58" s="44"/>
    </row>
    <row r="59" spans="1:11" s="2" customFormat="1">
      <c r="A59" s="39"/>
      <c r="B59" s="40" t="s">
        <v>57</v>
      </c>
      <c r="C59" s="41">
        <v>0</v>
      </c>
      <c r="D59" s="41">
        <f t="shared" si="14"/>
        <v>0</v>
      </c>
      <c r="E59" s="41">
        <v>0</v>
      </c>
      <c r="F59" s="41">
        <v>0</v>
      </c>
      <c r="G59" s="41">
        <v>0</v>
      </c>
      <c r="H59" s="42">
        <f t="shared" si="15"/>
        <v>0</v>
      </c>
      <c r="I59" s="43"/>
      <c r="J59" s="32"/>
      <c r="K59" s="44"/>
    </row>
    <row r="60" spans="1:11" s="2" customFormat="1">
      <c r="A60" s="39"/>
      <c r="B60" s="40" t="s">
        <v>58</v>
      </c>
      <c r="C60" s="41">
        <v>0</v>
      </c>
      <c r="D60" s="41">
        <f t="shared" si="14"/>
        <v>2800000</v>
      </c>
      <c r="E60" s="41">
        <v>2800000</v>
      </c>
      <c r="F60" s="41">
        <v>2800000</v>
      </c>
      <c r="G60" s="41">
        <v>2800000</v>
      </c>
      <c r="H60" s="42">
        <f t="shared" si="15"/>
        <v>0</v>
      </c>
      <c r="I60" s="43"/>
      <c r="J60" s="32"/>
      <c r="K60" s="44"/>
    </row>
    <row r="61" spans="1:11" s="2" customFormat="1">
      <c r="A61" s="39"/>
      <c r="B61" s="40" t="s">
        <v>59</v>
      </c>
      <c r="C61" s="41">
        <v>930000</v>
      </c>
      <c r="D61" s="41">
        <f t="shared" si="14"/>
        <v>7306431.9199999999</v>
      </c>
      <c r="E61" s="41">
        <v>8236431.9199999999</v>
      </c>
      <c r="F61" s="41">
        <v>7210136.5899999999</v>
      </c>
      <c r="G61" s="41">
        <v>6915924.6399999997</v>
      </c>
      <c r="H61" s="42">
        <f t="shared" si="15"/>
        <v>1026295.3300000001</v>
      </c>
      <c r="I61" s="43"/>
      <c r="J61" s="32"/>
      <c r="K61" s="44"/>
    </row>
    <row r="62" spans="1:11" s="38" customFormat="1">
      <c r="A62" s="33"/>
      <c r="B62" s="34" t="s">
        <v>60</v>
      </c>
      <c r="C62" s="35">
        <f t="shared" ref="C62:H62" si="16">SUM(C63:C65)</f>
        <v>930732246.5</v>
      </c>
      <c r="D62" s="35">
        <f t="shared" si="16"/>
        <v>101426901.81999996</v>
      </c>
      <c r="E62" s="35">
        <f t="shared" si="16"/>
        <v>1032159148.3199999</v>
      </c>
      <c r="F62" s="35">
        <f t="shared" si="16"/>
        <v>139098184</v>
      </c>
      <c r="G62" s="35">
        <f t="shared" si="16"/>
        <v>106901473.03999999</v>
      </c>
      <c r="H62" s="36">
        <f t="shared" si="16"/>
        <v>893060964.31999993</v>
      </c>
      <c r="I62" s="37"/>
      <c r="J62" s="32"/>
      <c r="K62" s="37"/>
    </row>
    <row r="63" spans="1:11" s="2" customFormat="1">
      <c r="A63" s="39"/>
      <c r="B63" s="40" t="s">
        <v>61</v>
      </c>
      <c r="C63" s="41">
        <v>930230246.5</v>
      </c>
      <c r="D63" s="41">
        <f t="shared" ref="D63:D65" si="17">E63-C63</f>
        <v>-165183971.09000003</v>
      </c>
      <c r="E63" s="41">
        <v>765046275.40999997</v>
      </c>
      <c r="F63" s="41">
        <v>70190796.769999996</v>
      </c>
      <c r="G63" s="41">
        <v>51184099.879999995</v>
      </c>
      <c r="H63" s="42">
        <f t="shared" ref="H63:H65" si="18">E63-F63</f>
        <v>694855478.63999999</v>
      </c>
      <c r="I63" s="43"/>
      <c r="J63" s="32"/>
      <c r="K63" s="44"/>
    </row>
    <row r="64" spans="1:11" s="2" customFormat="1">
      <c r="A64" s="39"/>
      <c r="B64" s="40" t="s">
        <v>62</v>
      </c>
      <c r="C64" s="41">
        <v>502000</v>
      </c>
      <c r="D64" s="41">
        <f t="shared" si="17"/>
        <v>266610872.91</v>
      </c>
      <c r="E64" s="41">
        <v>267112872.91</v>
      </c>
      <c r="F64" s="41">
        <v>68907387.230000004</v>
      </c>
      <c r="G64" s="41">
        <v>55717373.159999989</v>
      </c>
      <c r="H64" s="42">
        <f t="shared" si="18"/>
        <v>198205485.68000001</v>
      </c>
      <c r="I64" s="43"/>
      <c r="J64" s="32"/>
      <c r="K64" s="44"/>
    </row>
    <row r="65" spans="1:11" s="2" customFormat="1">
      <c r="A65" s="39"/>
      <c r="B65" s="40" t="s">
        <v>63</v>
      </c>
      <c r="C65" s="41">
        <v>0</v>
      </c>
      <c r="D65" s="41">
        <f t="shared" si="17"/>
        <v>0</v>
      </c>
      <c r="E65" s="41">
        <v>0</v>
      </c>
      <c r="F65" s="41">
        <v>0</v>
      </c>
      <c r="G65" s="41">
        <v>0</v>
      </c>
      <c r="H65" s="42">
        <f t="shared" si="18"/>
        <v>0</v>
      </c>
      <c r="I65" s="43"/>
      <c r="J65" s="32"/>
      <c r="K65" s="44"/>
    </row>
    <row r="66" spans="1:11" s="38" customFormat="1" ht="15" customHeight="1">
      <c r="A66" s="33"/>
      <c r="B66" s="34" t="s">
        <v>64</v>
      </c>
      <c r="C66" s="35">
        <f>SUM(C67:C73)</f>
        <v>1875622991.5</v>
      </c>
      <c r="D66" s="35">
        <f t="shared" ref="D66:H66" si="19">SUM(D67:D73)</f>
        <v>-1225760818.25</v>
      </c>
      <c r="E66" s="35">
        <f t="shared" si="19"/>
        <v>649862173.25</v>
      </c>
      <c r="F66" s="35">
        <f t="shared" si="19"/>
        <v>14800000</v>
      </c>
      <c r="G66" s="35">
        <f t="shared" si="19"/>
        <v>7800000</v>
      </c>
      <c r="H66" s="36">
        <f t="shared" si="19"/>
        <v>635062173.25</v>
      </c>
      <c r="I66" s="37"/>
      <c r="J66" s="32"/>
      <c r="K66" s="37"/>
    </row>
    <row r="67" spans="1:11" s="38" customFormat="1" ht="15" customHeight="1">
      <c r="A67" s="39"/>
      <c r="B67" s="40" t="s">
        <v>65</v>
      </c>
      <c r="C67" s="41">
        <v>0</v>
      </c>
      <c r="D67" s="41">
        <f t="shared" ref="D67:D73" si="20">E67-C67</f>
        <v>0</v>
      </c>
      <c r="E67" s="41">
        <v>0</v>
      </c>
      <c r="F67" s="41">
        <v>0</v>
      </c>
      <c r="G67" s="41">
        <v>0</v>
      </c>
      <c r="H67" s="42">
        <f t="shared" ref="H67:H73" si="21">E67-F67</f>
        <v>0</v>
      </c>
      <c r="I67" s="37"/>
      <c r="J67" s="32"/>
      <c r="K67" s="37"/>
    </row>
    <row r="68" spans="1:11" s="38" customFormat="1" ht="15" customHeight="1">
      <c r="A68" s="39"/>
      <c r="B68" s="40" t="s">
        <v>66</v>
      </c>
      <c r="C68" s="41">
        <v>0</v>
      </c>
      <c r="D68" s="41">
        <f t="shared" si="20"/>
        <v>0</v>
      </c>
      <c r="E68" s="41">
        <v>0</v>
      </c>
      <c r="F68" s="41">
        <v>0</v>
      </c>
      <c r="G68" s="41">
        <v>0</v>
      </c>
      <c r="H68" s="42">
        <f t="shared" si="21"/>
        <v>0</v>
      </c>
      <c r="I68" s="37"/>
      <c r="J68" s="32"/>
      <c r="K68" s="37"/>
    </row>
    <row r="69" spans="1:11" s="2" customFormat="1">
      <c r="A69" s="39"/>
      <c r="B69" s="40" t="s">
        <v>67</v>
      </c>
      <c r="C69" s="41">
        <v>0</v>
      </c>
      <c r="D69" s="41">
        <f t="shared" si="20"/>
        <v>0</v>
      </c>
      <c r="E69" s="41">
        <v>0</v>
      </c>
      <c r="F69" s="41">
        <v>0</v>
      </c>
      <c r="G69" s="41">
        <v>0</v>
      </c>
      <c r="H69" s="42">
        <f t="shared" si="21"/>
        <v>0</v>
      </c>
      <c r="I69" s="43"/>
      <c r="J69" s="32"/>
      <c r="K69" s="44"/>
    </row>
    <row r="70" spans="1:11" s="2" customFormat="1">
      <c r="A70" s="39"/>
      <c r="B70" s="40" t="s">
        <v>68</v>
      </c>
      <c r="C70" s="41">
        <v>0</v>
      </c>
      <c r="D70" s="41">
        <f t="shared" si="20"/>
        <v>0</v>
      </c>
      <c r="E70" s="41">
        <v>0</v>
      </c>
      <c r="F70" s="41">
        <v>0</v>
      </c>
      <c r="G70" s="41">
        <v>0</v>
      </c>
      <c r="H70" s="42">
        <f t="shared" si="21"/>
        <v>0</v>
      </c>
      <c r="I70" s="43"/>
      <c r="J70" s="32"/>
      <c r="K70" s="44"/>
    </row>
    <row r="71" spans="1:11" s="2" customFormat="1">
      <c r="A71" s="46"/>
      <c r="B71" s="40" t="s">
        <v>69</v>
      </c>
      <c r="C71" s="41">
        <v>582318943</v>
      </c>
      <c r="D71" s="41">
        <f t="shared" si="20"/>
        <v>-321475628.48000002</v>
      </c>
      <c r="E71" s="41">
        <v>260843314.51999998</v>
      </c>
      <c r="F71" s="41">
        <v>14800000</v>
      </c>
      <c r="G71" s="41">
        <v>7800000</v>
      </c>
      <c r="H71" s="42">
        <f t="shared" si="21"/>
        <v>246043314.51999998</v>
      </c>
      <c r="I71" s="43"/>
      <c r="J71" s="32"/>
      <c r="K71" s="44"/>
    </row>
    <row r="72" spans="1:11" s="2" customFormat="1">
      <c r="A72" s="46"/>
      <c r="B72" s="40" t="s">
        <v>70</v>
      </c>
      <c r="C72" s="41">
        <v>0</v>
      </c>
      <c r="D72" s="41">
        <f t="shared" si="20"/>
        <v>0</v>
      </c>
      <c r="E72" s="41">
        <v>0</v>
      </c>
      <c r="F72" s="41">
        <v>0</v>
      </c>
      <c r="G72" s="41">
        <v>0</v>
      </c>
      <c r="H72" s="42">
        <f t="shared" si="21"/>
        <v>0</v>
      </c>
      <c r="I72" s="43"/>
      <c r="J72" s="32"/>
      <c r="K72" s="44"/>
    </row>
    <row r="73" spans="1:11" s="2" customFormat="1">
      <c r="A73" s="39"/>
      <c r="B73" s="40" t="s">
        <v>71</v>
      </c>
      <c r="C73" s="41">
        <v>1293304048.5</v>
      </c>
      <c r="D73" s="41">
        <f t="shared" si="20"/>
        <v>-904285189.76999998</v>
      </c>
      <c r="E73" s="41">
        <v>389018858.73000002</v>
      </c>
      <c r="F73" s="41">
        <v>0</v>
      </c>
      <c r="G73" s="41">
        <v>0</v>
      </c>
      <c r="H73" s="42">
        <f t="shared" si="21"/>
        <v>389018858.73000002</v>
      </c>
      <c r="I73" s="43"/>
      <c r="J73" s="32"/>
      <c r="K73" s="44"/>
    </row>
    <row r="74" spans="1:11" s="38" customFormat="1">
      <c r="A74" s="33"/>
      <c r="B74" s="34" t="s">
        <v>72</v>
      </c>
      <c r="C74" s="35">
        <f t="shared" ref="C74:H74" si="22">SUM(C75:C77)</f>
        <v>5388358816</v>
      </c>
      <c r="D74" s="35">
        <f t="shared" si="22"/>
        <v>458859385</v>
      </c>
      <c r="E74" s="35">
        <f t="shared" si="22"/>
        <v>5847218201</v>
      </c>
      <c r="F74" s="35">
        <f t="shared" si="22"/>
        <v>4078237224</v>
      </c>
      <c r="G74" s="35">
        <f t="shared" si="22"/>
        <v>4078237224</v>
      </c>
      <c r="H74" s="36">
        <f t="shared" si="22"/>
        <v>1768980977</v>
      </c>
      <c r="I74" s="37"/>
      <c r="J74" s="32"/>
      <c r="K74" s="37"/>
    </row>
    <row r="75" spans="1:11" s="2" customFormat="1">
      <c r="A75" s="39"/>
      <c r="B75" s="40" t="s">
        <v>73</v>
      </c>
      <c r="C75" s="41">
        <v>5388358816</v>
      </c>
      <c r="D75" s="41">
        <f t="shared" ref="D75:D77" si="23">E75-C75</f>
        <v>458859385</v>
      </c>
      <c r="E75" s="41">
        <v>5847218201</v>
      </c>
      <c r="F75" s="41">
        <v>4078237224</v>
      </c>
      <c r="G75" s="41">
        <v>4078237224</v>
      </c>
      <c r="H75" s="42">
        <f t="shared" ref="H75:H77" si="24">E75-F75</f>
        <v>1768980977</v>
      </c>
      <c r="I75" s="43"/>
      <c r="J75" s="32"/>
      <c r="K75" s="44"/>
    </row>
    <row r="76" spans="1:11" s="2" customFormat="1">
      <c r="A76" s="39"/>
      <c r="B76" s="40" t="s">
        <v>74</v>
      </c>
      <c r="C76" s="41">
        <v>0</v>
      </c>
      <c r="D76" s="41">
        <f t="shared" si="23"/>
        <v>0</v>
      </c>
      <c r="E76" s="41">
        <v>0</v>
      </c>
      <c r="F76" s="41">
        <v>0</v>
      </c>
      <c r="G76" s="41">
        <v>0</v>
      </c>
      <c r="H76" s="42">
        <f t="shared" si="24"/>
        <v>0</v>
      </c>
      <c r="I76" s="43"/>
      <c r="J76" s="32"/>
      <c r="K76" s="44"/>
    </row>
    <row r="77" spans="1:11" s="2" customFormat="1">
      <c r="A77" s="39"/>
      <c r="B77" s="40" t="s">
        <v>75</v>
      </c>
      <c r="C77" s="41">
        <v>0</v>
      </c>
      <c r="D77" s="41">
        <f t="shared" si="23"/>
        <v>0</v>
      </c>
      <c r="E77" s="41">
        <v>0</v>
      </c>
      <c r="F77" s="41">
        <v>0</v>
      </c>
      <c r="G77" s="41">
        <v>0</v>
      </c>
      <c r="H77" s="42">
        <f t="shared" si="24"/>
        <v>0</v>
      </c>
      <c r="I77" s="43"/>
      <c r="J77" s="32"/>
      <c r="K77" s="44"/>
    </row>
    <row r="78" spans="1:11" s="38" customFormat="1">
      <c r="A78" s="33"/>
      <c r="B78" s="34" t="s">
        <v>76</v>
      </c>
      <c r="C78" s="35">
        <f t="shared" ref="C78:H78" si="25">SUM(C79:C85)</f>
        <v>2040212190</v>
      </c>
      <c r="D78" s="35">
        <f t="shared" si="25"/>
        <v>25590593.849999696</v>
      </c>
      <c r="E78" s="35">
        <f t="shared" si="25"/>
        <v>2065802783.8499997</v>
      </c>
      <c r="F78" s="35">
        <f t="shared" si="25"/>
        <v>1563175785.3499997</v>
      </c>
      <c r="G78" s="35">
        <f t="shared" si="25"/>
        <v>1563175785.3499997</v>
      </c>
      <c r="H78" s="36">
        <f t="shared" si="25"/>
        <v>502626998.49999988</v>
      </c>
      <c r="I78" s="37"/>
      <c r="J78" s="32"/>
      <c r="K78" s="37"/>
    </row>
    <row r="79" spans="1:11" s="2" customFormat="1">
      <c r="A79" s="39"/>
      <c r="B79" s="40" t="s">
        <v>77</v>
      </c>
      <c r="C79" s="41">
        <v>79980550</v>
      </c>
      <c r="D79" s="41">
        <f t="shared" ref="D79:D86" si="26">E79-C79</f>
        <v>0</v>
      </c>
      <c r="E79" s="41">
        <v>79980550</v>
      </c>
      <c r="F79" s="41">
        <v>58808668.069999993</v>
      </c>
      <c r="G79" s="41">
        <v>58808668.069999993</v>
      </c>
      <c r="H79" s="42">
        <f t="shared" ref="H79:H86" si="27">E79-F79</f>
        <v>21171881.930000007</v>
      </c>
      <c r="I79" s="43"/>
      <c r="J79" s="32"/>
      <c r="K79" s="44"/>
    </row>
    <row r="80" spans="1:11" s="2" customFormat="1">
      <c r="A80" s="46"/>
      <c r="B80" s="40" t="s">
        <v>78</v>
      </c>
      <c r="C80" s="41">
        <v>1651573213</v>
      </c>
      <c r="D80" s="41">
        <f t="shared" si="26"/>
        <v>-81197774.950000286</v>
      </c>
      <c r="E80" s="41">
        <v>1570375438.0499997</v>
      </c>
      <c r="F80" s="41">
        <v>1090500447.6599998</v>
      </c>
      <c r="G80" s="41">
        <v>1090500447.6599998</v>
      </c>
      <c r="H80" s="42">
        <f t="shared" si="27"/>
        <v>479874990.38999987</v>
      </c>
      <c r="I80" s="43"/>
      <c r="J80" s="32"/>
      <c r="K80" s="44"/>
    </row>
    <row r="81" spans="1:11" s="2" customFormat="1">
      <c r="A81" s="39"/>
      <c r="B81" s="40" t="s">
        <v>79</v>
      </c>
      <c r="C81" s="41">
        <v>0</v>
      </c>
      <c r="D81" s="41">
        <f t="shared" si="26"/>
        <v>0</v>
      </c>
      <c r="E81" s="41">
        <v>0</v>
      </c>
      <c r="F81" s="41">
        <v>0</v>
      </c>
      <c r="G81" s="41">
        <v>0</v>
      </c>
      <c r="H81" s="42">
        <f t="shared" si="27"/>
        <v>0</v>
      </c>
      <c r="I81" s="43"/>
      <c r="J81" s="32"/>
      <c r="K81" s="44"/>
    </row>
    <row r="82" spans="1:11" s="2" customFormat="1">
      <c r="A82" s="39"/>
      <c r="B82" s="40" t="s">
        <v>80</v>
      </c>
      <c r="C82" s="41">
        <v>8269678</v>
      </c>
      <c r="D82" s="41">
        <f t="shared" si="26"/>
        <v>0</v>
      </c>
      <c r="E82" s="41">
        <v>8269678</v>
      </c>
      <c r="F82" s="41">
        <v>6689551.8200000003</v>
      </c>
      <c r="G82" s="41">
        <v>6689551.8200000003</v>
      </c>
      <c r="H82" s="42">
        <f t="shared" si="27"/>
        <v>1580126.1799999997</v>
      </c>
      <c r="I82" s="43"/>
      <c r="J82" s="32"/>
      <c r="K82" s="44"/>
    </row>
    <row r="83" spans="1:11" s="2" customFormat="1">
      <c r="A83" s="39"/>
      <c r="B83" s="40" t="s">
        <v>81</v>
      </c>
      <c r="C83" s="41">
        <v>250388749</v>
      </c>
      <c r="D83" s="41">
        <f t="shared" si="26"/>
        <v>81197774.949999988</v>
      </c>
      <c r="E83" s="41">
        <v>331586523.94999999</v>
      </c>
      <c r="F83" s="41">
        <v>331586523.94999999</v>
      </c>
      <c r="G83" s="41">
        <v>331586523.94999999</v>
      </c>
      <c r="H83" s="42">
        <f t="shared" si="27"/>
        <v>0</v>
      </c>
      <c r="I83" s="43"/>
      <c r="J83" s="32"/>
      <c r="K83" s="44"/>
    </row>
    <row r="84" spans="1:11" s="2" customFormat="1">
      <c r="A84" s="39"/>
      <c r="B84" s="40" t="s">
        <v>82</v>
      </c>
      <c r="C84" s="41">
        <v>0</v>
      </c>
      <c r="D84" s="41">
        <f t="shared" si="26"/>
        <v>0</v>
      </c>
      <c r="E84" s="41">
        <v>0</v>
      </c>
      <c r="F84" s="41">
        <v>0</v>
      </c>
      <c r="G84" s="41">
        <v>0</v>
      </c>
      <c r="H84" s="42">
        <f t="shared" si="27"/>
        <v>0</v>
      </c>
      <c r="I84" s="43"/>
      <c r="J84" s="32"/>
      <c r="K84" s="44"/>
    </row>
    <row r="85" spans="1:11" s="2" customFormat="1">
      <c r="A85" s="39"/>
      <c r="B85" s="40" t="s">
        <v>83</v>
      </c>
      <c r="C85" s="41">
        <v>50000000</v>
      </c>
      <c r="D85" s="41">
        <f t="shared" si="26"/>
        <v>25590593.849999994</v>
      </c>
      <c r="E85" s="41">
        <v>75590593.849999994</v>
      </c>
      <c r="F85" s="41">
        <v>75590593.849999994</v>
      </c>
      <c r="G85" s="41">
        <v>75590593.849999994</v>
      </c>
      <c r="H85" s="42">
        <f t="shared" si="27"/>
        <v>0</v>
      </c>
      <c r="I85" s="43"/>
      <c r="J85" s="32"/>
      <c r="K85" s="44"/>
    </row>
    <row r="86" spans="1:11" s="2" customFormat="1">
      <c r="A86" s="39"/>
      <c r="B86" s="47"/>
      <c r="C86" s="41">
        <v>0</v>
      </c>
      <c r="D86" s="41">
        <f t="shared" si="26"/>
        <v>0</v>
      </c>
      <c r="E86" s="41">
        <v>0</v>
      </c>
      <c r="F86" s="41">
        <v>0</v>
      </c>
      <c r="G86" s="41">
        <v>0</v>
      </c>
      <c r="H86" s="42">
        <f t="shared" si="27"/>
        <v>0</v>
      </c>
      <c r="I86" s="43"/>
      <c r="J86" s="32"/>
      <c r="K86" s="44"/>
    </row>
    <row r="87" spans="1:11" s="2" customFormat="1" ht="16.5">
      <c r="A87" s="48"/>
      <c r="B87" s="29" t="s">
        <v>84</v>
      </c>
      <c r="C87" s="30">
        <f>C88+C96+C106+C116+C126+C136+C140+C148+C152</f>
        <v>16615653380</v>
      </c>
      <c r="D87" s="30">
        <f t="shared" ref="D87:H87" si="28">D88+D96+D106+D116+D126+D136+D140+D148+D152</f>
        <v>1045753961.8400053</v>
      </c>
      <c r="E87" s="30">
        <f t="shared" si="28"/>
        <v>17661407341.840004</v>
      </c>
      <c r="F87" s="30">
        <f t="shared" si="28"/>
        <v>12489453364.960001</v>
      </c>
      <c r="G87" s="30">
        <f t="shared" si="28"/>
        <v>12453081513.820004</v>
      </c>
      <c r="H87" s="31">
        <f t="shared" si="28"/>
        <v>5171953976.880003</v>
      </c>
      <c r="I87" s="43"/>
      <c r="J87" s="32"/>
      <c r="K87" s="44"/>
    </row>
    <row r="88" spans="1:11" s="2" customFormat="1">
      <c r="A88" s="33"/>
      <c r="B88" s="34" t="s">
        <v>12</v>
      </c>
      <c r="C88" s="35">
        <f t="shared" ref="C88:H88" si="29">SUM(C89:C95)</f>
        <v>0</v>
      </c>
      <c r="D88" s="35">
        <f t="shared" si="29"/>
        <v>1288739.2</v>
      </c>
      <c r="E88" s="35">
        <f t="shared" si="29"/>
        <v>1288739.2</v>
      </c>
      <c r="F88" s="35">
        <f t="shared" si="29"/>
        <v>559695.69999999995</v>
      </c>
      <c r="G88" s="35">
        <f t="shared" si="29"/>
        <v>559695.69999999995</v>
      </c>
      <c r="H88" s="36">
        <f t="shared" si="29"/>
        <v>729043.5</v>
      </c>
      <c r="I88" s="43"/>
      <c r="J88" s="32"/>
      <c r="K88" s="44"/>
    </row>
    <row r="89" spans="1:11" s="2" customFormat="1">
      <c r="A89" s="39"/>
      <c r="B89" s="40" t="s">
        <v>13</v>
      </c>
      <c r="C89" s="41">
        <v>0</v>
      </c>
      <c r="D89" s="41">
        <f t="shared" ref="D89:D95" si="30">E89-C89</f>
        <v>0</v>
      </c>
      <c r="E89" s="41">
        <v>0</v>
      </c>
      <c r="F89" s="41">
        <v>0</v>
      </c>
      <c r="G89" s="41">
        <v>0</v>
      </c>
      <c r="H89" s="42">
        <f>E89-F89</f>
        <v>0</v>
      </c>
      <c r="I89" s="43"/>
      <c r="J89" s="32"/>
      <c r="K89" s="44"/>
    </row>
    <row r="90" spans="1:11" s="2" customFormat="1">
      <c r="A90" s="39"/>
      <c r="B90" s="40" t="s">
        <v>14</v>
      </c>
      <c r="C90" s="41">
        <v>0</v>
      </c>
      <c r="D90" s="41">
        <f t="shared" si="30"/>
        <v>1288739.2</v>
      </c>
      <c r="E90" s="41">
        <v>1288739.2</v>
      </c>
      <c r="F90" s="41">
        <v>559695.69999999995</v>
      </c>
      <c r="G90" s="41">
        <v>559695.69999999995</v>
      </c>
      <c r="H90" s="42">
        <f t="shared" ref="H90:H95" si="31">E90-F90</f>
        <v>729043.5</v>
      </c>
      <c r="I90" s="43"/>
      <c r="J90" s="32"/>
      <c r="K90" s="44"/>
    </row>
    <row r="91" spans="1:11" s="2" customFormat="1">
      <c r="A91" s="39"/>
      <c r="B91" s="40" t="s">
        <v>15</v>
      </c>
      <c r="C91" s="41">
        <v>0</v>
      </c>
      <c r="D91" s="41">
        <f t="shared" si="30"/>
        <v>0</v>
      </c>
      <c r="E91" s="41">
        <v>0</v>
      </c>
      <c r="F91" s="41">
        <v>0</v>
      </c>
      <c r="G91" s="41">
        <v>0</v>
      </c>
      <c r="H91" s="42">
        <f t="shared" si="31"/>
        <v>0</v>
      </c>
      <c r="I91" s="43"/>
      <c r="J91" s="32"/>
      <c r="K91" s="44"/>
    </row>
    <row r="92" spans="1:11" s="2" customFormat="1">
      <c r="A92" s="39"/>
      <c r="B92" s="40" t="s">
        <v>16</v>
      </c>
      <c r="C92" s="41">
        <v>0</v>
      </c>
      <c r="D92" s="41">
        <f t="shared" si="30"/>
        <v>0</v>
      </c>
      <c r="E92" s="41">
        <v>0</v>
      </c>
      <c r="F92" s="41">
        <v>0</v>
      </c>
      <c r="G92" s="41">
        <v>0</v>
      </c>
      <c r="H92" s="42">
        <f t="shared" si="31"/>
        <v>0</v>
      </c>
      <c r="I92" s="43"/>
      <c r="J92" s="32"/>
      <c r="K92" s="44"/>
    </row>
    <row r="93" spans="1:11" s="2" customFormat="1">
      <c r="A93" s="39"/>
      <c r="B93" s="40" t="s">
        <v>17</v>
      </c>
      <c r="C93" s="41">
        <v>0</v>
      </c>
      <c r="D93" s="41">
        <f t="shared" si="30"/>
        <v>0</v>
      </c>
      <c r="E93" s="41">
        <v>0</v>
      </c>
      <c r="F93" s="41">
        <v>0</v>
      </c>
      <c r="G93" s="41">
        <v>0</v>
      </c>
      <c r="H93" s="42">
        <f t="shared" si="31"/>
        <v>0</v>
      </c>
      <c r="I93" s="43"/>
      <c r="J93" s="32"/>
      <c r="K93" s="44"/>
    </row>
    <row r="94" spans="1:11" s="2" customFormat="1">
      <c r="A94" s="39"/>
      <c r="B94" s="40" t="s">
        <v>18</v>
      </c>
      <c r="C94" s="41">
        <v>0</v>
      </c>
      <c r="D94" s="41">
        <f t="shared" si="30"/>
        <v>0</v>
      </c>
      <c r="E94" s="41">
        <v>0</v>
      </c>
      <c r="F94" s="41">
        <v>0</v>
      </c>
      <c r="G94" s="41">
        <v>0</v>
      </c>
      <c r="H94" s="42">
        <f t="shared" si="31"/>
        <v>0</v>
      </c>
      <c r="I94" s="43"/>
      <c r="J94" s="32"/>
      <c r="K94" s="44"/>
    </row>
    <row r="95" spans="1:11" s="2" customFormat="1">
      <c r="A95" s="39"/>
      <c r="B95" s="40" t="s">
        <v>19</v>
      </c>
      <c r="C95" s="41">
        <v>0</v>
      </c>
      <c r="D95" s="41">
        <f t="shared" si="30"/>
        <v>0</v>
      </c>
      <c r="E95" s="41">
        <v>0</v>
      </c>
      <c r="F95" s="41">
        <v>0</v>
      </c>
      <c r="G95" s="41">
        <v>0</v>
      </c>
      <c r="H95" s="42">
        <f t="shared" si="31"/>
        <v>0</v>
      </c>
      <c r="I95" s="43"/>
      <c r="J95" s="32"/>
      <c r="K95" s="44"/>
    </row>
    <row r="96" spans="1:11" s="2" customFormat="1">
      <c r="A96" s="33"/>
      <c r="B96" s="34" t="s">
        <v>20</v>
      </c>
      <c r="C96" s="35">
        <f t="shared" ref="C96:H96" si="32">SUM(C97:C105)</f>
        <v>22520911</v>
      </c>
      <c r="D96" s="35">
        <f t="shared" si="32"/>
        <v>27263987.329999998</v>
      </c>
      <c r="E96" s="35">
        <f t="shared" si="32"/>
        <v>49784898.329999991</v>
      </c>
      <c r="F96" s="35">
        <f t="shared" si="32"/>
        <v>17644135.329999998</v>
      </c>
      <c r="G96" s="35">
        <f t="shared" si="32"/>
        <v>16350187</v>
      </c>
      <c r="H96" s="36">
        <f t="shared" si="32"/>
        <v>32140762.999999996</v>
      </c>
      <c r="I96" s="43"/>
      <c r="J96" s="32"/>
      <c r="K96" s="44"/>
    </row>
    <row r="97" spans="1:11" s="2" customFormat="1" ht="30.6" customHeight="1">
      <c r="A97" s="39"/>
      <c r="B97" s="40" t="s">
        <v>21</v>
      </c>
      <c r="C97" s="41">
        <v>0</v>
      </c>
      <c r="D97" s="41">
        <f t="shared" ref="D97:D105" si="33">E97-C97</f>
        <v>340033</v>
      </c>
      <c r="E97" s="41">
        <v>340033</v>
      </c>
      <c r="F97" s="41">
        <v>101953.38</v>
      </c>
      <c r="G97" s="41">
        <v>0</v>
      </c>
      <c r="H97" s="42">
        <f t="shared" ref="H97:H105" si="34">E97-F97</f>
        <v>238079.62</v>
      </c>
      <c r="I97" s="43"/>
      <c r="J97" s="32"/>
      <c r="K97" s="44"/>
    </row>
    <row r="98" spans="1:11" s="2" customFormat="1">
      <c r="A98" s="39"/>
      <c r="B98" s="40" t="s">
        <v>22</v>
      </c>
      <c r="C98" s="41">
        <v>0</v>
      </c>
      <c r="D98" s="41">
        <f t="shared" si="33"/>
        <v>433900</v>
      </c>
      <c r="E98" s="41">
        <v>433900</v>
      </c>
      <c r="F98" s="41">
        <v>39994.949999999997</v>
      </c>
      <c r="G98" s="41">
        <v>0</v>
      </c>
      <c r="H98" s="42">
        <f t="shared" si="34"/>
        <v>393905.05</v>
      </c>
      <c r="I98" s="43"/>
      <c r="J98" s="32"/>
      <c r="K98" s="44"/>
    </row>
    <row r="99" spans="1:11" s="2" customFormat="1">
      <c r="A99" s="39"/>
      <c r="B99" s="40" t="s">
        <v>23</v>
      </c>
      <c r="C99" s="41">
        <v>0</v>
      </c>
      <c r="D99" s="41">
        <f t="shared" si="33"/>
        <v>0</v>
      </c>
      <c r="E99" s="41">
        <v>0</v>
      </c>
      <c r="F99" s="41">
        <v>0</v>
      </c>
      <c r="G99" s="41">
        <v>0</v>
      </c>
      <c r="H99" s="42">
        <f t="shared" si="34"/>
        <v>0</v>
      </c>
      <c r="I99" s="43"/>
      <c r="J99" s="32"/>
      <c r="K99" s="44"/>
    </row>
    <row r="100" spans="1:11" s="2" customFormat="1">
      <c r="A100" s="39"/>
      <c r="B100" s="40" t="s">
        <v>24</v>
      </c>
      <c r="C100" s="41">
        <v>0</v>
      </c>
      <c r="D100" s="41">
        <f t="shared" si="33"/>
        <v>48800</v>
      </c>
      <c r="E100" s="41">
        <v>48800</v>
      </c>
      <c r="F100" s="41">
        <v>0</v>
      </c>
      <c r="G100" s="41">
        <v>0</v>
      </c>
      <c r="H100" s="42">
        <f t="shared" si="34"/>
        <v>48800</v>
      </c>
      <c r="I100" s="43"/>
      <c r="J100" s="32"/>
      <c r="K100" s="44"/>
    </row>
    <row r="101" spans="1:11" s="2" customFormat="1">
      <c r="A101" s="39"/>
      <c r="B101" s="40" t="s">
        <v>25</v>
      </c>
      <c r="C101" s="41">
        <v>1651571</v>
      </c>
      <c r="D101" s="41">
        <f t="shared" si="33"/>
        <v>-1648071</v>
      </c>
      <c r="E101" s="41">
        <v>3500</v>
      </c>
      <c r="F101" s="41">
        <v>0</v>
      </c>
      <c r="G101" s="41">
        <v>0</v>
      </c>
      <c r="H101" s="42">
        <f t="shared" si="34"/>
        <v>3500</v>
      </c>
      <c r="I101" s="43"/>
      <c r="J101" s="32"/>
      <c r="K101" s="44"/>
    </row>
    <row r="102" spans="1:11" s="2" customFormat="1">
      <c r="A102" s="39"/>
      <c r="B102" s="40" t="s">
        <v>26</v>
      </c>
      <c r="C102" s="41">
        <v>0</v>
      </c>
      <c r="D102" s="41">
        <f t="shared" si="33"/>
        <v>1352000</v>
      </c>
      <c r="E102" s="41">
        <v>1352000</v>
      </c>
      <c r="F102" s="41">
        <v>1352000</v>
      </c>
      <c r="G102" s="41">
        <v>200000</v>
      </c>
      <c r="H102" s="42">
        <f t="shared" si="34"/>
        <v>0</v>
      </c>
      <c r="I102" s="43"/>
      <c r="J102" s="32"/>
      <c r="K102" s="44"/>
    </row>
    <row r="103" spans="1:11" s="2" customFormat="1">
      <c r="A103" s="39"/>
      <c r="B103" s="40" t="s">
        <v>27</v>
      </c>
      <c r="C103" s="41">
        <v>20235980</v>
      </c>
      <c r="D103" s="41">
        <f t="shared" si="33"/>
        <v>-4479537.0200000014</v>
      </c>
      <c r="E103" s="41">
        <v>15756442.979999999</v>
      </c>
      <c r="F103" s="41">
        <v>0</v>
      </c>
      <c r="G103" s="41">
        <v>0</v>
      </c>
      <c r="H103" s="42">
        <f t="shared" si="34"/>
        <v>15756442.979999999</v>
      </c>
      <c r="I103" s="43"/>
      <c r="J103" s="32"/>
      <c r="K103" s="44"/>
    </row>
    <row r="104" spans="1:11" s="2" customFormat="1">
      <c r="A104" s="39"/>
      <c r="B104" s="40" t="s">
        <v>28</v>
      </c>
      <c r="C104" s="41">
        <v>633360</v>
      </c>
      <c r="D104" s="41">
        <f t="shared" si="33"/>
        <v>30901826.449999999</v>
      </c>
      <c r="E104" s="41">
        <v>31535186.449999999</v>
      </c>
      <c r="F104" s="41">
        <v>16150187</v>
      </c>
      <c r="G104" s="41">
        <v>16150187</v>
      </c>
      <c r="H104" s="42">
        <f t="shared" si="34"/>
        <v>15384999.449999999</v>
      </c>
      <c r="I104" s="43"/>
      <c r="J104" s="32"/>
      <c r="K104" s="44"/>
    </row>
    <row r="105" spans="1:11" s="2" customFormat="1">
      <c r="A105" s="39"/>
      <c r="B105" s="40" t="s">
        <v>29</v>
      </c>
      <c r="C105" s="41">
        <v>0</v>
      </c>
      <c r="D105" s="41">
        <f t="shared" si="33"/>
        <v>315035.90000000002</v>
      </c>
      <c r="E105" s="41">
        <v>315035.90000000002</v>
      </c>
      <c r="F105" s="41">
        <v>0</v>
      </c>
      <c r="G105" s="41">
        <v>0</v>
      </c>
      <c r="H105" s="42">
        <f t="shared" si="34"/>
        <v>315035.90000000002</v>
      </c>
      <c r="I105" s="43"/>
      <c r="J105" s="32"/>
      <c r="K105" s="44"/>
    </row>
    <row r="106" spans="1:11" s="2" customFormat="1">
      <c r="A106" s="33"/>
      <c r="B106" s="34" t="s">
        <v>30</v>
      </c>
      <c r="C106" s="35">
        <f t="shared" ref="C106:H106" si="35">SUM(C107:C115)</f>
        <v>32315438</v>
      </c>
      <c r="D106" s="35">
        <f t="shared" si="35"/>
        <v>20601735.789999999</v>
      </c>
      <c r="E106" s="35">
        <f t="shared" si="35"/>
        <v>52917173.790000007</v>
      </c>
      <c r="F106" s="35">
        <f t="shared" si="35"/>
        <v>12324089.800000001</v>
      </c>
      <c r="G106" s="35">
        <f t="shared" si="35"/>
        <v>11644153.4</v>
      </c>
      <c r="H106" s="36">
        <f t="shared" si="35"/>
        <v>40593083.990000002</v>
      </c>
      <c r="I106" s="43"/>
      <c r="J106" s="32"/>
      <c r="K106" s="44"/>
    </row>
    <row r="107" spans="1:11" s="2" customFormat="1">
      <c r="A107" s="45"/>
      <c r="B107" s="40" t="s">
        <v>31</v>
      </c>
      <c r="C107" s="41">
        <v>12304562</v>
      </c>
      <c r="D107" s="41">
        <f t="shared" ref="D107:D115" si="36">E107-C107</f>
        <v>-3487161.66</v>
      </c>
      <c r="E107" s="41">
        <v>8817400.3399999999</v>
      </c>
      <c r="F107" s="41">
        <v>61021</v>
      </c>
      <c r="G107" s="41">
        <v>61021</v>
      </c>
      <c r="H107" s="42">
        <f t="shared" ref="H107:H115" si="37">E107-F107</f>
        <v>8756379.3399999999</v>
      </c>
      <c r="I107" s="43"/>
      <c r="J107" s="32"/>
      <c r="K107" s="44"/>
    </row>
    <row r="108" spans="1:11" s="2" customFormat="1">
      <c r="A108" s="45"/>
      <c r="B108" s="40" t="s">
        <v>32</v>
      </c>
      <c r="C108" s="41">
        <v>0</v>
      </c>
      <c r="D108" s="41">
        <f t="shared" si="36"/>
        <v>1294560</v>
      </c>
      <c r="E108" s="41">
        <v>1294560</v>
      </c>
      <c r="F108" s="41">
        <v>431520</v>
      </c>
      <c r="G108" s="41">
        <v>431520</v>
      </c>
      <c r="H108" s="42">
        <f t="shared" si="37"/>
        <v>863040</v>
      </c>
      <c r="I108" s="43"/>
      <c r="J108" s="32"/>
      <c r="K108" s="44"/>
    </row>
    <row r="109" spans="1:11" s="2" customFormat="1">
      <c r="A109" s="45"/>
      <c r="B109" s="40" t="s">
        <v>33</v>
      </c>
      <c r="C109" s="41">
        <v>4708000</v>
      </c>
      <c r="D109" s="41">
        <f t="shared" si="36"/>
        <v>24773853</v>
      </c>
      <c r="E109" s="41">
        <v>29481853</v>
      </c>
      <c r="F109" s="41">
        <v>10733980</v>
      </c>
      <c r="G109" s="41">
        <v>10080770</v>
      </c>
      <c r="H109" s="42">
        <f t="shared" si="37"/>
        <v>18747873</v>
      </c>
      <c r="I109" s="43"/>
      <c r="J109" s="32"/>
      <c r="K109" s="44"/>
    </row>
    <row r="110" spans="1:11" s="2" customFormat="1">
      <c r="A110" s="45"/>
      <c r="B110" s="40" t="s">
        <v>34</v>
      </c>
      <c r="C110" s="41">
        <v>0</v>
      </c>
      <c r="D110" s="41">
        <f t="shared" si="36"/>
        <v>48000</v>
      </c>
      <c r="E110" s="41">
        <v>48000</v>
      </c>
      <c r="F110" s="41">
        <v>26726.400000000001</v>
      </c>
      <c r="G110" s="41">
        <v>0</v>
      </c>
      <c r="H110" s="42">
        <f t="shared" si="37"/>
        <v>21273.599999999999</v>
      </c>
      <c r="I110" s="43"/>
      <c r="J110" s="32"/>
      <c r="K110" s="44"/>
    </row>
    <row r="111" spans="1:11" s="2" customFormat="1">
      <c r="A111" s="45"/>
      <c r="B111" s="40" t="s">
        <v>35</v>
      </c>
      <c r="C111" s="41">
        <v>15302876</v>
      </c>
      <c r="D111" s="41">
        <f t="shared" si="36"/>
        <v>-2113860.5499999989</v>
      </c>
      <c r="E111" s="41">
        <v>13189015.450000001</v>
      </c>
      <c r="F111" s="41">
        <v>1070842.4000000001</v>
      </c>
      <c r="G111" s="41">
        <v>1070842.4000000001</v>
      </c>
      <c r="H111" s="42">
        <f t="shared" si="37"/>
        <v>12118173.050000001</v>
      </c>
      <c r="I111" s="43"/>
      <c r="J111" s="32"/>
      <c r="K111" s="44"/>
    </row>
    <row r="112" spans="1:11" s="2" customFormat="1">
      <c r="A112" s="45"/>
      <c r="B112" s="40" t="s">
        <v>36</v>
      </c>
      <c r="C112" s="41">
        <v>0</v>
      </c>
      <c r="D112" s="41">
        <f t="shared" si="36"/>
        <v>0</v>
      </c>
      <c r="E112" s="41">
        <v>0</v>
      </c>
      <c r="F112" s="41">
        <v>0</v>
      </c>
      <c r="G112" s="41">
        <v>0</v>
      </c>
      <c r="H112" s="42">
        <f t="shared" si="37"/>
        <v>0</v>
      </c>
      <c r="I112" s="43"/>
      <c r="J112" s="32"/>
      <c r="K112" s="44"/>
    </row>
    <row r="113" spans="1:11" s="2" customFormat="1">
      <c r="A113" s="45"/>
      <c r="B113" s="40" t="s">
        <v>37</v>
      </c>
      <c r="C113" s="41">
        <v>0</v>
      </c>
      <c r="D113" s="41">
        <f t="shared" si="36"/>
        <v>86345</v>
      </c>
      <c r="E113" s="41">
        <v>86345</v>
      </c>
      <c r="F113" s="41">
        <v>0</v>
      </c>
      <c r="G113" s="41">
        <v>0</v>
      </c>
      <c r="H113" s="42">
        <f t="shared" si="37"/>
        <v>86345</v>
      </c>
      <c r="I113" s="43"/>
      <c r="J113" s="32"/>
      <c r="K113" s="44"/>
    </row>
    <row r="114" spans="1:11" s="2" customFormat="1">
      <c r="A114" s="45"/>
      <c r="B114" s="40" t="s">
        <v>38</v>
      </c>
      <c r="C114" s="41">
        <v>0</v>
      </c>
      <c r="D114" s="41">
        <f t="shared" si="36"/>
        <v>0</v>
      </c>
      <c r="E114" s="41">
        <v>0</v>
      </c>
      <c r="F114" s="41">
        <v>0</v>
      </c>
      <c r="G114" s="41">
        <v>0</v>
      </c>
      <c r="H114" s="42">
        <f t="shared" si="37"/>
        <v>0</v>
      </c>
      <c r="I114" s="43"/>
      <c r="J114" s="32"/>
      <c r="K114" s="44"/>
    </row>
    <row r="115" spans="1:11" s="2" customFormat="1">
      <c r="A115" s="45"/>
      <c r="B115" s="40" t="s">
        <v>39</v>
      </c>
      <c r="C115" s="41">
        <v>0</v>
      </c>
      <c r="D115" s="41">
        <f t="shared" si="36"/>
        <v>0</v>
      </c>
      <c r="E115" s="41">
        <v>0</v>
      </c>
      <c r="F115" s="41">
        <v>0</v>
      </c>
      <c r="G115" s="41">
        <v>0</v>
      </c>
      <c r="H115" s="42">
        <f t="shared" si="37"/>
        <v>0</v>
      </c>
      <c r="I115" s="43"/>
      <c r="J115" s="32"/>
      <c r="K115" s="44"/>
    </row>
    <row r="116" spans="1:11" s="2" customFormat="1">
      <c r="A116" s="33"/>
      <c r="B116" s="34" t="s">
        <v>40</v>
      </c>
      <c r="C116" s="35">
        <f t="shared" ref="C116:H116" si="38">SUM(C117:C125)</f>
        <v>11310977782</v>
      </c>
      <c r="D116" s="35">
        <f t="shared" si="38"/>
        <v>2746202426.7600055</v>
      </c>
      <c r="E116" s="35">
        <f t="shared" si="38"/>
        <v>14057180208.760006</v>
      </c>
      <c r="F116" s="35">
        <f t="shared" si="38"/>
        <v>9859939422.3299999</v>
      </c>
      <c r="G116" s="35">
        <f t="shared" si="38"/>
        <v>9833642232.5500031</v>
      </c>
      <c r="H116" s="36">
        <f t="shared" si="38"/>
        <v>4197240786.4300036</v>
      </c>
      <c r="I116" s="43"/>
      <c r="J116" s="32"/>
      <c r="K116" s="44"/>
    </row>
    <row r="117" spans="1:11" s="2" customFormat="1">
      <c r="A117" s="39"/>
      <c r="B117" s="40" t="s">
        <v>41</v>
      </c>
      <c r="C117" s="41">
        <v>11310977782</v>
      </c>
      <c r="D117" s="41">
        <f t="shared" ref="D117:D125" si="39">E117-C117</f>
        <v>2032067852.0000057</v>
      </c>
      <c r="E117" s="41">
        <v>13343045634.000006</v>
      </c>
      <c r="F117" s="41">
        <v>9313022188.5800018</v>
      </c>
      <c r="G117" s="41">
        <v>9286724998.800005</v>
      </c>
      <c r="H117" s="42">
        <f t="shared" ref="H117:H125" si="40">E117-F117</f>
        <v>4030023445.4200039</v>
      </c>
      <c r="I117" s="43"/>
      <c r="J117" s="32"/>
      <c r="K117" s="44"/>
    </row>
    <row r="118" spans="1:11" s="2" customFormat="1">
      <c r="A118" s="39"/>
      <c r="B118" s="40" t="s">
        <v>42</v>
      </c>
      <c r="C118" s="41">
        <v>0</v>
      </c>
      <c r="D118" s="41">
        <f t="shared" si="39"/>
        <v>590995783.52999985</v>
      </c>
      <c r="E118" s="41">
        <v>590995783.52999985</v>
      </c>
      <c r="F118" s="41">
        <v>495679319.06999993</v>
      </c>
      <c r="G118" s="41">
        <v>495679319.06999993</v>
      </c>
      <c r="H118" s="42">
        <f t="shared" si="40"/>
        <v>95316464.459999919</v>
      </c>
      <c r="I118" s="43"/>
      <c r="J118" s="32"/>
      <c r="K118" s="44"/>
    </row>
    <row r="119" spans="1:11" s="2" customFormat="1">
      <c r="A119" s="39"/>
      <c r="B119" s="40" t="s">
        <v>43</v>
      </c>
      <c r="C119" s="41">
        <v>0</v>
      </c>
      <c r="D119" s="41">
        <f t="shared" si="39"/>
        <v>3001100</v>
      </c>
      <c r="E119" s="41">
        <v>3001100</v>
      </c>
      <c r="F119" s="41">
        <v>3001100</v>
      </c>
      <c r="G119" s="41">
        <v>3001100</v>
      </c>
      <c r="H119" s="42">
        <f t="shared" si="40"/>
        <v>0</v>
      </c>
      <c r="I119" s="43"/>
      <c r="J119" s="32"/>
      <c r="K119" s="44"/>
    </row>
    <row r="120" spans="1:11" s="2" customFormat="1">
      <c r="A120" s="39"/>
      <c r="B120" s="40" t="s">
        <v>44</v>
      </c>
      <c r="C120" s="41">
        <v>0</v>
      </c>
      <c r="D120" s="41">
        <f t="shared" si="39"/>
        <v>60295986.229999989</v>
      </c>
      <c r="E120" s="41">
        <v>60295986.229999989</v>
      </c>
      <c r="F120" s="41">
        <v>2694212.55</v>
      </c>
      <c r="G120" s="41">
        <v>2694212.55</v>
      </c>
      <c r="H120" s="42">
        <f t="shared" si="40"/>
        <v>57601773.679999992</v>
      </c>
      <c r="I120" s="43"/>
      <c r="J120" s="32"/>
      <c r="K120" s="44"/>
    </row>
    <row r="121" spans="1:11" s="2" customFormat="1">
      <c r="A121" s="39"/>
      <c r="B121" s="40" t="s">
        <v>45</v>
      </c>
      <c r="C121" s="41">
        <v>0</v>
      </c>
      <c r="D121" s="41">
        <f t="shared" si="39"/>
        <v>0</v>
      </c>
      <c r="E121" s="41">
        <v>0</v>
      </c>
      <c r="F121" s="41">
        <v>0</v>
      </c>
      <c r="G121" s="41">
        <v>0</v>
      </c>
      <c r="H121" s="42">
        <f t="shared" si="40"/>
        <v>0</v>
      </c>
      <c r="I121" s="43"/>
      <c r="J121" s="32"/>
      <c r="K121" s="44"/>
    </row>
    <row r="122" spans="1:11" s="2" customFormat="1">
      <c r="A122" s="39"/>
      <c r="B122" s="40" t="s">
        <v>46</v>
      </c>
      <c r="C122" s="41">
        <v>0</v>
      </c>
      <c r="D122" s="41">
        <f t="shared" si="39"/>
        <v>59841705</v>
      </c>
      <c r="E122" s="41">
        <v>59841705</v>
      </c>
      <c r="F122" s="41">
        <v>45542602.130000003</v>
      </c>
      <c r="G122" s="41">
        <v>45542602.130000003</v>
      </c>
      <c r="H122" s="42">
        <f t="shared" si="40"/>
        <v>14299102.869999997</v>
      </c>
      <c r="I122" s="43"/>
      <c r="J122" s="32"/>
      <c r="K122" s="44"/>
    </row>
    <row r="123" spans="1:11" s="2" customFormat="1">
      <c r="A123" s="39"/>
      <c r="B123" s="40" t="s">
        <v>85</v>
      </c>
      <c r="C123" s="41">
        <v>0</v>
      </c>
      <c r="D123" s="41">
        <f t="shared" si="39"/>
        <v>0</v>
      </c>
      <c r="E123" s="41">
        <v>0</v>
      </c>
      <c r="F123" s="41">
        <v>0</v>
      </c>
      <c r="G123" s="41">
        <v>0</v>
      </c>
      <c r="H123" s="42">
        <f t="shared" si="40"/>
        <v>0</v>
      </c>
      <c r="I123" s="43"/>
      <c r="J123" s="32"/>
      <c r="K123" s="44"/>
    </row>
    <row r="124" spans="1:11" s="2" customFormat="1">
      <c r="A124" s="39"/>
      <c r="B124" s="40" t="s">
        <v>48</v>
      </c>
      <c r="C124" s="41">
        <v>0</v>
      </c>
      <c r="D124" s="41">
        <f t="shared" si="39"/>
        <v>0</v>
      </c>
      <c r="E124" s="41">
        <v>0</v>
      </c>
      <c r="F124" s="41">
        <v>0</v>
      </c>
      <c r="G124" s="41">
        <v>0</v>
      </c>
      <c r="H124" s="42">
        <f t="shared" si="40"/>
        <v>0</v>
      </c>
      <c r="I124" s="43"/>
      <c r="J124" s="32"/>
      <c r="K124" s="44"/>
    </row>
    <row r="125" spans="1:11" s="2" customFormat="1">
      <c r="A125" s="39"/>
      <c r="B125" s="40" t="s">
        <v>49</v>
      </c>
      <c r="C125" s="41">
        <v>0</v>
      </c>
      <c r="D125" s="41">
        <f t="shared" si="39"/>
        <v>0</v>
      </c>
      <c r="E125" s="41">
        <v>0</v>
      </c>
      <c r="F125" s="41">
        <v>0</v>
      </c>
      <c r="G125" s="41">
        <v>0</v>
      </c>
      <c r="H125" s="42">
        <f t="shared" si="40"/>
        <v>0</v>
      </c>
      <c r="I125" s="43"/>
      <c r="J125" s="32"/>
      <c r="K125" s="44"/>
    </row>
    <row r="126" spans="1:11" s="2" customFormat="1">
      <c r="A126" s="33"/>
      <c r="B126" s="34" t="s">
        <v>50</v>
      </c>
      <c r="C126" s="35">
        <f t="shared" ref="C126:H126" si="41">SUM(C127:C135)</f>
        <v>14923304</v>
      </c>
      <c r="D126" s="35">
        <f t="shared" si="41"/>
        <v>10062542.969999999</v>
      </c>
      <c r="E126" s="35">
        <f t="shared" si="41"/>
        <v>24985846.969999999</v>
      </c>
      <c r="F126" s="35">
        <f t="shared" si="41"/>
        <v>4992481.5199999996</v>
      </c>
      <c r="G126" s="35">
        <f t="shared" si="41"/>
        <v>0</v>
      </c>
      <c r="H126" s="36">
        <f t="shared" si="41"/>
        <v>19993365.449999999</v>
      </c>
      <c r="I126" s="43"/>
      <c r="J126" s="32"/>
      <c r="K126" s="44"/>
    </row>
    <row r="127" spans="1:11" s="2" customFormat="1">
      <c r="A127" s="39"/>
      <c r="B127" s="40" t="s">
        <v>51</v>
      </c>
      <c r="C127" s="41">
        <v>8799431</v>
      </c>
      <c r="D127" s="41">
        <f t="shared" ref="D127:D135" si="42">E127-C127</f>
        <v>72975.929999999702</v>
      </c>
      <c r="E127" s="41">
        <v>8872406.9299999997</v>
      </c>
      <c r="F127" s="41">
        <v>2191661.52</v>
      </c>
      <c r="G127" s="41">
        <v>0</v>
      </c>
      <c r="H127" s="42">
        <f t="shared" ref="H127:H135" si="43">E127-F127</f>
        <v>6680745.4100000001</v>
      </c>
      <c r="I127" s="43"/>
      <c r="J127" s="32"/>
      <c r="K127" s="44"/>
    </row>
    <row r="128" spans="1:11" s="2" customFormat="1">
      <c r="A128" s="39"/>
      <c r="B128" s="40" t="s">
        <v>52</v>
      </c>
      <c r="C128" s="41">
        <v>0</v>
      </c>
      <c r="D128" s="41">
        <f t="shared" si="42"/>
        <v>324508</v>
      </c>
      <c r="E128" s="41">
        <v>324508</v>
      </c>
      <c r="F128" s="41">
        <v>0</v>
      </c>
      <c r="G128" s="41">
        <v>0</v>
      </c>
      <c r="H128" s="42">
        <f t="shared" si="43"/>
        <v>324508</v>
      </c>
      <c r="I128" s="43"/>
      <c r="J128" s="32"/>
      <c r="K128" s="44"/>
    </row>
    <row r="129" spans="1:11" s="2" customFormat="1">
      <c r="A129" s="39"/>
      <c r="B129" s="40" t="s">
        <v>53</v>
      </c>
      <c r="C129" s="41">
        <v>0</v>
      </c>
      <c r="D129" s="41">
        <f t="shared" si="42"/>
        <v>765585.38</v>
      </c>
      <c r="E129" s="41">
        <v>765585.38</v>
      </c>
      <c r="F129" s="41">
        <v>0</v>
      </c>
      <c r="G129" s="41">
        <v>0</v>
      </c>
      <c r="H129" s="42">
        <f t="shared" si="43"/>
        <v>765585.38</v>
      </c>
      <c r="I129" s="43"/>
      <c r="J129" s="32"/>
      <c r="K129" s="44"/>
    </row>
    <row r="130" spans="1:11" s="2" customFormat="1">
      <c r="A130" s="39"/>
      <c r="B130" s="40" t="s">
        <v>86</v>
      </c>
      <c r="C130" s="41">
        <v>0</v>
      </c>
      <c r="D130" s="41">
        <f t="shared" si="42"/>
        <v>340000</v>
      </c>
      <c r="E130" s="41">
        <v>340000</v>
      </c>
      <c r="F130" s="41">
        <v>0</v>
      </c>
      <c r="G130" s="41">
        <v>0</v>
      </c>
      <c r="H130" s="42">
        <f t="shared" si="43"/>
        <v>340000</v>
      </c>
      <c r="I130" s="43"/>
      <c r="J130" s="32"/>
      <c r="K130" s="44"/>
    </row>
    <row r="131" spans="1:11" s="2" customFormat="1">
      <c r="A131" s="39"/>
      <c r="B131" s="40" t="s">
        <v>55</v>
      </c>
      <c r="C131" s="41">
        <v>0</v>
      </c>
      <c r="D131" s="41">
        <f t="shared" si="42"/>
        <v>0</v>
      </c>
      <c r="E131" s="41">
        <v>0</v>
      </c>
      <c r="F131" s="41">
        <v>0</v>
      </c>
      <c r="G131" s="41">
        <v>0</v>
      </c>
      <c r="H131" s="42">
        <f t="shared" si="43"/>
        <v>0</v>
      </c>
      <c r="I131" s="43"/>
      <c r="J131" s="32"/>
      <c r="K131" s="44"/>
    </row>
    <row r="132" spans="1:11" s="2" customFormat="1">
      <c r="A132" s="39"/>
      <c r="B132" s="40" t="s">
        <v>56</v>
      </c>
      <c r="C132" s="41">
        <v>2427982</v>
      </c>
      <c r="D132" s="41">
        <f t="shared" si="42"/>
        <v>7314076.879999999</v>
      </c>
      <c r="E132" s="41">
        <v>9742058.879999999</v>
      </c>
      <c r="F132" s="41">
        <v>2800820</v>
      </c>
      <c r="G132" s="41">
        <v>0</v>
      </c>
      <c r="H132" s="42">
        <f t="shared" si="43"/>
        <v>6941238.879999999</v>
      </c>
      <c r="I132" s="43"/>
      <c r="J132" s="32"/>
      <c r="K132" s="44"/>
    </row>
    <row r="133" spans="1:11" s="2" customFormat="1">
      <c r="A133" s="39"/>
      <c r="B133" s="40" t="s">
        <v>57</v>
      </c>
      <c r="C133" s="41">
        <v>0</v>
      </c>
      <c r="D133" s="41">
        <f t="shared" si="42"/>
        <v>0</v>
      </c>
      <c r="E133" s="41">
        <v>0</v>
      </c>
      <c r="F133" s="41">
        <v>0</v>
      </c>
      <c r="G133" s="41">
        <v>0</v>
      </c>
      <c r="H133" s="42">
        <f t="shared" si="43"/>
        <v>0</v>
      </c>
      <c r="I133" s="43"/>
      <c r="J133" s="32"/>
      <c r="K133" s="44"/>
    </row>
    <row r="134" spans="1:11" s="2" customFormat="1">
      <c r="A134" s="39"/>
      <c r="B134" s="40" t="s">
        <v>58</v>
      </c>
      <c r="C134" s="41">
        <v>0</v>
      </c>
      <c r="D134" s="41">
        <f t="shared" si="42"/>
        <v>0</v>
      </c>
      <c r="E134" s="41">
        <v>0</v>
      </c>
      <c r="F134" s="41">
        <v>0</v>
      </c>
      <c r="G134" s="41">
        <v>0</v>
      </c>
      <c r="H134" s="42">
        <f t="shared" si="43"/>
        <v>0</v>
      </c>
      <c r="I134" s="43"/>
      <c r="J134" s="32"/>
      <c r="K134" s="44"/>
    </row>
    <row r="135" spans="1:11" s="2" customFormat="1">
      <c r="A135" s="39"/>
      <c r="B135" s="40" t="s">
        <v>59</v>
      </c>
      <c r="C135" s="41">
        <v>3695891</v>
      </c>
      <c r="D135" s="41">
        <f t="shared" si="42"/>
        <v>1245396.7800000003</v>
      </c>
      <c r="E135" s="41">
        <v>4941287.78</v>
      </c>
      <c r="F135" s="41">
        <v>0</v>
      </c>
      <c r="G135" s="41">
        <v>0</v>
      </c>
      <c r="H135" s="42">
        <f t="shared" si="43"/>
        <v>4941287.78</v>
      </c>
      <c r="I135" s="43"/>
      <c r="J135" s="32"/>
      <c r="K135" s="44"/>
    </row>
    <row r="136" spans="1:11" s="2" customFormat="1">
      <c r="A136" s="33"/>
      <c r="B136" s="34" t="s">
        <v>60</v>
      </c>
      <c r="C136" s="35">
        <f t="shared" ref="C136:H136" si="44">SUM(C137:C139)</f>
        <v>1670864949</v>
      </c>
      <c r="D136" s="35">
        <f t="shared" si="44"/>
        <v>-1354866713.3100002</v>
      </c>
      <c r="E136" s="35">
        <f t="shared" si="44"/>
        <v>315998235.69</v>
      </c>
      <c r="F136" s="35">
        <f t="shared" si="44"/>
        <v>45123570.179999992</v>
      </c>
      <c r="G136" s="35">
        <f t="shared" si="44"/>
        <v>42015275.070000008</v>
      </c>
      <c r="H136" s="36">
        <f t="shared" si="44"/>
        <v>270874665.50999999</v>
      </c>
      <c r="I136" s="43"/>
      <c r="J136" s="32"/>
      <c r="K136" s="44"/>
    </row>
    <row r="137" spans="1:11" s="2" customFormat="1">
      <c r="A137" s="39"/>
      <c r="B137" s="40" t="s">
        <v>61</v>
      </c>
      <c r="C137" s="41">
        <v>1670864949</v>
      </c>
      <c r="D137" s="41">
        <f t="shared" ref="D137:D139" si="45">E137-C137</f>
        <v>-1393108838.8800001</v>
      </c>
      <c r="E137" s="41">
        <v>277756110.12</v>
      </c>
      <c r="F137" s="41">
        <v>33625634.919999994</v>
      </c>
      <c r="G137" s="41">
        <v>30517339.810000002</v>
      </c>
      <c r="H137" s="42">
        <f t="shared" ref="H137:H139" si="46">E137-F137</f>
        <v>244130475.20000002</v>
      </c>
      <c r="I137" s="43"/>
      <c r="J137" s="32"/>
      <c r="K137" s="44"/>
    </row>
    <row r="138" spans="1:11" s="2" customFormat="1">
      <c r="A138" s="39"/>
      <c r="B138" s="40" t="s">
        <v>62</v>
      </c>
      <c r="C138" s="41">
        <v>0</v>
      </c>
      <c r="D138" s="41">
        <f t="shared" si="45"/>
        <v>38242125.57</v>
      </c>
      <c r="E138" s="41">
        <v>38242125.57</v>
      </c>
      <c r="F138" s="41">
        <v>11497935.260000002</v>
      </c>
      <c r="G138" s="41">
        <v>11497935.260000002</v>
      </c>
      <c r="H138" s="42">
        <f t="shared" si="46"/>
        <v>26744190.309999999</v>
      </c>
      <c r="I138" s="43"/>
      <c r="J138" s="32"/>
      <c r="K138" s="44"/>
    </row>
    <row r="139" spans="1:11" s="2" customFormat="1">
      <c r="A139" s="39"/>
      <c r="B139" s="40" t="s">
        <v>63</v>
      </c>
      <c r="C139" s="41">
        <v>0</v>
      </c>
      <c r="D139" s="41">
        <f t="shared" si="45"/>
        <v>0</v>
      </c>
      <c r="E139" s="41">
        <v>0</v>
      </c>
      <c r="F139" s="41">
        <v>0</v>
      </c>
      <c r="G139" s="41">
        <v>0</v>
      </c>
      <c r="H139" s="42">
        <f t="shared" si="46"/>
        <v>0</v>
      </c>
      <c r="I139" s="43"/>
      <c r="J139" s="32"/>
      <c r="K139" s="44"/>
    </row>
    <row r="140" spans="1:11" s="2" customFormat="1">
      <c r="A140" s="33"/>
      <c r="B140" s="34" t="s">
        <v>64</v>
      </c>
      <c r="C140" s="35">
        <f>SUM(C141:C147)</f>
        <v>276268115</v>
      </c>
      <c r="D140" s="35">
        <f t="shared" ref="D140:H140" si="47">SUM(D141:D147)</f>
        <v>-276268115</v>
      </c>
      <c r="E140" s="35">
        <f t="shared" si="47"/>
        <v>0</v>
      </c>
      <c r="F140" s="35">
        <f t="shared" si="47"/>
        <v>0</v>
      </c>
      <c r="G140" s="35">
        <f t="shared" si="47"/>
        <v>0</v>
      </c>
      <c r="H140" s="36">
        <f t="shared" si="47"/>
        <v>0</v>
      </c>
      <c r="I140" s="43"/>
      <c r="J140" s="32"/>
      <c r="K140" s="44"/>
    </row>
    <row r="141" spans="1:11" s="2" customFormat="1">
      <c r="A141" s="39"/>
      <c r="B141" s="40" t="s">
        <v>65</v>
      </c>
      <c r="C141" s="41">
        <v>0</v>
      </c>
      <c r="D141" s="41">
        <f t="shared" ref="D141:D147" si="48">E141-C141</f>
        <v>0</v>
      </c>
      <c r="E141" s="41">
        <v>0</v>
      </c>
      <c r="F141" s="41">
        <v>0</v>
      </c>
      <c r="G141" s="41">
        <v>0</v>
      </c>
      <c r="H141" s="42">
        <f t="shared" ref="H141:H147" si="49">E141-F141</f>
        <v>0</v>
      </c>
      <c r="I141" s="43"/>
      <c r="J141" s="32"/>
      <c r="K141" s="44"/>
    </row>
    <row r="142" spans="1:11" s="2" customFormat="1">
      <c r="A142" s="39"/>
      <c r="B142" s="40" t="s">
        <v>66</v>
      </c>
      <c r="C142" s="41">
        <v>0</v>
      </c>
      <c r="D142" s="41">
        <f t="shared" si="48"/>
        <v>0</v>
      </c>
      <c r="E142" s="41">
        <v>0</v>
      </c>
      <c r="F142" s="41">
        <v>0</v>
      </c>
      <c r="G142" s="41">
        <v>0</v>
      </c>
      <c r="H142" s="42">
        <f t="shared" si="49"/>
        <v>0</v>
      </c>
      <c r="I142" s="43"/>
      <c r="J142" s="32"/>
      <c r="K142" s="44"/>
    </row>
    <row r="143" spans="1:11" s="2" customFormat="1">
      <c r="A143" s="39"/>
      <c r="B143" s="40" t="s">
        <v>67</v>
      </c>
      <c r="C143" s="41">
        <v>0</v>
      </c>
      <c r="D143" s="41">
        <f t="shared" si="48"/>
        <v>0</v>
      </c>
      <c r="E143" s="41">
        <v>0</v>
      </c>
      <c r="F143" s="41">
        <v>0</v>
      </c>
      <c r="G143" s="41">
        <v>0</v>
      </c>
      <c r="H143" s="42">
        <f t="shared" si="49"/>
        <v>0</v>
      </c>
      <c r="I143" s="43"/>
      <c r="J143" s="32"/>
      <c r="K143" s="44"/>
    </row>
    <row r="144" spans="1:11" s="2" customFormat="1">
      <c r="A144" s="39"/>
      <c r="B144" s="40" t="s">
        <v>68</v>
      </c>
      <c r="C144" s="41">
        <v>0</v>
      </c>
      <c r="D144" s="41">
        <f t="shared" si="48"/>
        <v>0</v>
      </c>
      <c r="E144" s="41">
        <v>0</v>
      </c>
      <c r="F144" s="41">
        <v>0</v>
      </c>
      <c r="G144" s="41">
        <v>0</v>
      </c>
      <c r="H144" s="42">
        <f t="shared" si="49"/>
        <v>0</v>
      </c>
      <c r="I144" s="43"/>
      <c r="J144" s="32"/>
      <c r="K144" s="44"/>
    </row>
    <row r="145" spans="1:11" s="2" customFormat="1">
      <c r="A145" s="46"/>
      <c r="B145" s="40" t="s">
        <v>69</v>
      </c>
      <c r="C145" s="41">
        <v>0</v>
      </c>
      <c r="D145" s="41">
        <f t="shared" si="48"/>
        <v>0</v>
      </c>
      <c r="E145" s="41">
        <v>0</v>
      </c>
      <c r="F145" s="41">
        <v>0</v>
      </c>
      <c r="G145" s="41">
        <v>0</v>
      </c>
      <c r="H145" s="42">
        <f t="shared" si="49"/>
        <v>0</v>
      </c>
      <c r="I145" s="43"/>
      <c r="J145" s="32"/>
      <c r="K145" s="44"/>
    </row>
    <row r="146" spans="1:11" s="2" customFormat="1">
      <c r="A146" s="46"/>
      <c r="B146" s="40" t="s">
        <v>70</v>
      </c>
      <c r="C146" s="41">
        <v>0</v>
      </c>
      <c r="D146" s="41">
        <f t="shared" si="48"/>
        <v>0</v>
      </c>
      <c r="E146" s="41">
        <v>0</v>
      </c>
      <c r="F146" s="41">
        <v>0</v>
      </c>
      <c r="G146" s="41">
        <v>0</v>
      </c>
      <c r="H146" s="42">
        <f t="shared" si="49"/>
        <v>0</v>
      </c>
      <c r="I146" s="43"/>
      <c r="J146" s="32"/>
      <c r="K146" s="44"/>
    </row>
    <row r="147" spans="1:11" s="2" customFormat="1">
      <c r="A147" s="39"/>
      <c r="B147" s="40" t="s">
        <v>71</v>
      </c>
      <c r="C147" s="41">
        <v>276268115</v>
      </c>
      <c r="D147" s="41">
        <f t="shared" si="48"/>
        <v>-276268115</v>
      </c>
      <c r="E147" s="41">
        <v>0</v>
      </c>
      <c r="F147" s="41">
        <v>0</v>
      </c>
      <c r="G147" s="41">
        <v>0</v>
      </c>
      <c r="H147" s="42">
        <f t="shared" si="49"/>
        <v>0</v>
      </c>
      <c r="I147" s="43"/>
      <c r="J147" s="32"/>
      <c r="K147" s="44"/>
    </row>
    <row r="148" spans="1:11" s="2" customFormat="1">
      <c r="A148" s="33"/>
      <c r="B148" s="34" t="s">
        <v>72</v>
      </c>
      <c r="C148" s="35">
        <f t="shared" ref="C148:H148" si="50">SUM(C149:C151)</f>
        <v>3287782881</v>
      </c>
      <c r="D148" s="35">
        <f t="shared" si="50"/>
        <v>-128530641.90000001</v>
      </c>
      <c r="E148" s="35">
        <f t="shared" si="50"/>
        <v>3159252239.0999999</v>
      </c>
      <c r="F148" s="35">
        <f t="shared" si="50"/>
        <v>2548869970.0999999</v>
      </c>
      <c r="G148" s="35">
        <f t="shared" si="50"/>
        <v>2548869970.0999999</v>
      </c>
      <c r="H148" s="36">
        <f t="shared" si="50"/>
        <v>610382269</v>
      </c>
      <c r="I148" s="43"/>
      <c r="J148" s="32"/>
      <c r="K148" s="44"/>
    </row>
    <row r="149" spans="1:11" s="2" customFormat="1">
      <c r="A149" s="39"/>
      <c r="B149" s="40" t="s">
        <v>73</v>
      </c>
      <c r="C149" s="41">
        <v>0</v>
      </c>
      <c r="D149" s="41">
        <f t="shared" ref="D149:D151" si="51">E149-C149</f>
        <v>0</v>
      </c>
      <c r="E149" s="41">
        <v>0</v>
      </c>
      <c r="F149" s="41">
        <v>0</v>
      </c>
      <c r="G149" s="41">
        <v>0</v>
      </c>
      <c r="H149" s="42">
        <f t="shared" ref="H149:H151" si="52">E149-F149</f>
        <v>0</v>
      </c>
      <c r="I149" s="43"/>
      <c r="J149" s="32"/>
      <c r="K149" s="44"/>
    </row>
    <row r="150" spans="1:11" s="2" customFormat="1">
      <c r="A150" s="39"/>
      <c r="B150" s="40" t="s">
        <v>74</v>
      </c>
      <c r="C150" s="41">
        <v>3287782881</v>
      </c>
      <c r="D150" s="41">
        <f t="shared" si="51"/>
        <v>-134695700</v>
      </c>
      <c r="E150" s="41">
        <v>3153087181</v>
      </c>
      <c r="F150" s="41">
        <v>2542704912</v>
      </c>
      <c r="G150" s="41">
        <v>2542704912</v>
      </c>
      <c r="H150" s="42">
        <f t="shared" si="52"/>
        <v>610382269</v>
      </c>
      <c r="I150" s="43"/>
      <c r="J150" s="32"/>
      <c r="K150" s="44"/>
    </row>
    <row r="151" spans="1:11" s="2" customFormat="1">
      <c r="A151" s="39"/>
      <c r="B151" s="40" t="s">
        <v>75</v>
      </c>
      <c r="C151" s="41">
        <v>0</v>
      </c>
      <c r="D151" s="41">
        <f t="shared" si="51"/>
        <v>6165058.0999999996</v>
      </c>
      <c r="E151" s="41">
        <v>6165058.0999999996</v>
      </c>
      <c r="F151" s="41">
        <v>6165058.0999999996</v>
      </c>
      <c r="G151" s="41">
        <v>6165058.0999999996</v>
      </c>
      <c r="H151" s="42">
        <f t="shared" si="52"/>
        <v>0</v>
      </c>
      <c r="I151" s="43"/>
      <c r="J151" s="32"/>
      <c r="K151" s="44"/>
    </row>
    <row r="152" spans="1:11" s="2" customFormat="1">
      <c r="A152" s="33"/>
      <c r="B152" s="34" t="s">
        <v>76</v>
      </c>
      <c r="C152" s="35">
        <f t="shared" ref="C152:H152" si="53">SUM(C153:C159)</f>
        <v>0</v>
      </c>
      <c r="D152" s="35">
        <f t="shared" si="53"/>
        <v>0</v>
      </c>
      <c r="E152" s="35">
        <f t="shared" si="53"/>
        <v>0</v>
      </c>
      <c r="F152" s="35">
        <f t="shared" si="53"/>
        <v>0</v>
      </c>
      <c r="G152" s="35">
        <f t="shared" si="53"/>
        <v>0</v>
      </c>
      <c r="H152" s="36">
        <f t="shared" si="53"/>
        <v>0</v>
      </c>
      <c r="I152" s="43"/>
      <c r="J152" s="32"/>
      <c r="K152" s="44"/>
    </row>
    <row r="153" spans="1:11" s="2" customFormat="1">
      <c r="A153" s="39"/>
      <c r="B153" s="40" t="s">
        <v>77</v>
      </c>
      <c r="C153" s="41">
        <v>0</v>
      </c>
      <c r="D153" s="41">
        <f t="shared" ref="D153:D159" si="54">E153-C153</f>
        <v>0</v>
      </c>
      <c r="E153" s="41">
        <v>0</v>
      </c>
      <c r="F153" s="41">
        <v>0</v>
      </c>
      <c r="G153" s="41">
        <v>0</v>
      </c>
      <c r="H153" s="42">
        <f t="shared" ref="H153:H159" si="55">E153-F153</f>
        <v>0</v>
      </c>
      <c r="I153" s="43"/>
      <c r="J153" s="32"/>
      <c r="K153" s="44"/>
    </row>
    <row r="154" spans="1:11" s="2" customFormat="1">
      <c r="A154" s="46"/>
      <c r="B154" s="40" t="s">
        <v>78</v>
      </c>
      <c r="C154" s="41">
        <v>0</v>
      </c>
      <c r="D154" s="41">
        <f t="shared" si="54"/>
        <v>0</v>
      </c>
      <c r="E154" s="41">
        <v>0</v>
      </c>
      <c r="F154" s="41">
        <v>0</v>
      </c>
      <c r="G154" s="41">
        <v>0</v>
      </c>
      <c r="H154" s="42">
        <f t="shared" si="55"/>
        <v>0</v>
      </c>
      <c r="I154" s="43"/>
      <c r="J154" s="32"/>
      <c r="K154" s="44"/>
    </row>
    <row r="155" spans="1:11" s="2" customFormat="1">
      <c r="A155" s="39"/>
      <c r="B155" s="40" t="s">
        <v>79</v>
      </c>
      <c r="C155" s="41">
        <v>0</v>
      </c>
      <c r="D155" s="41">
        <f t="shared" si="54"/>
        <v>0</v>
      </c>
      <c r="E155" s="41">
        <v>0</v>
      </c>
      <c r="F155" s="41">
        <v>0</v>
      </c>
      <c r="G155" s="41">
        <v>0</v>
      </c>
      <c r="H155" s="42">
        <f t="shared" si="55"/>
        <v>0</v>
      </c>
      <c r="I155" s="43"/>
      <c r="J155" s="32"/>
      <c r="K155" s="44"/>
    </row>
    <row r="156" spans="1:11" s="2" customFormat="1">
      <c r="A156" s="39"/>
      <c r="B156" s="40" t="s">
        <v>80</v>
      </c>
      <c r="C156" s="41">
        <v>0</v>
      </c>
      <c r="D156" s="41">
        <f t="shared" si="54"/>
        <v>0</v>
      </c>
      <c r="E156" s="41">
        <v>0</v>
      </c>
      <c r="F156" s="41">
        <v>0</v>
      </c>
      <c r="G156" s="41">
        <v>0</v>
      </c>
      <c r="H156" s="42">
        <f t="shared" si="55"/>
        <v>0</v>
      </c>
      <c r="I156" s="43"/>
      <c r="J156" s="32"/>
      <c r="K156" s="44"/>
    </row>
    <row r="157" spans="1:11" s="2" customFormat="1">
      <c r="A157" s="39"/>
      <c r="B157" s="40" t="s">
        <v>81</v>
      </c>
      <c r="C157" s="41">
        <v>0</v>
      </c>
      <c r="D157" s="41">
        <f t="shared" si="54"/>
        <v>0</v>
      </c>
      <c r="E157" s="41">
        <v>0</v>
      </c>
      <c r="F157" s="41">
        <v>0</v>
      </c>
      <c r="G157" s="41">
        <v>0</v>
      </c>
      <c r="H157" s="42">
        <f t="shared" si="55"/>
        <v>0</v>
      </c>
      <c r="I157" s="43"/>
      <c r="J157" s="32"/>
      <c r="K157" s="44"/>
    </row>
    <row r="158" spans="1:11" s="2" customFormat="1">
      <c r="A158" s="39"/>
      <c r="B158" s="40" t="s">
        <v>82</v>
      </c>
      <c r="C158" s="41">
        <v>0</v>
      </c>
      <c r="D158" s="41">
        <f t="shared" si="54"/>
        <v>0</v>
      </c>
      <c r="E158" s="41">
        <v>0</v>
      </c>
      <c r="F158" s="41">
        <v>0</v>
      </c>
      <c r="G158" s="41">
        <v>0</v>
      </c>
      <c r="H158" s="42">
        <f t="shared" si="55"/>
        <v>0</v>
      </c>
      <c r="I158" s="43"/>
      <c r="J158" s="32"/>
      <c r="K158" s="44"/>
    </row>
    <row r="159" spans="1:11" s="2" customFormat="1">
      <c r="A159" s="39"/>
      <c r="B159" s="40" t="s">
        <v>83</v>
      </c>
      <c r="C159" s="41">
        <v>0</v>
      </c>
      <c r="D159" s="41">
        <f t="shared" si="54"/>
        <v>0</v>
      </c>
      <c r="E159" s="41">
        <v>0</v>
      </c>
      <c r="F159" s="41">
        <v>0</v>
      </c>
      <c r="G159" s="41">
        <v>0</v>
      </c>
      <c r="H159" s="42">
        <f t="shared" si="55"/>
        <v>0</v>
      </c>
      <c r="I159" s="43"/>
      <c r="J159" s="32"/>
      <c r="K159" s="44"/>
    </row>
    <row r="160" spans="1:11" s="53" customFormat="1" ht="18.600000000000001" customHeight="1">
      <c r="A160" s="49"/>
      <c r="B160" s="50" t="s">
        <v>87</v>
      </c>
      <c r="C160" s="51">
        <f>C13+C87</f>
        <v>53981792386</v>
      </c>
      <c r="D160" s="51">
        <f t="shared" ref="D160:H160" si="56">D13+D87</f>
        <v>2892151414.6700191</v>
      </c>
      <c r="E160" s="51">
        <f t="shared" si="56"/>
        <v>56873943800.670013</v>
      </c>
      <c r="F160" s="51">
        <f t="shared" si="56"/>
        <v>38065598477.980019</v>
      </c>
      <c r="G160" s="51">
        <f t="shared" si="56"/>
        <v>37242524120.930023</v>
      </c>
      <c r="H160" s="52">
        <f t="shared" si="56"/>
        <v>18808345322.689999</v>
      </c>
      <c r="J160" s="32"/>
      <c r="K160" s="54"/>
    </row>
  </sheetData>
  <autoFilter ref="B11:J160" xr:uid="{00000000-0009-0000-0000-000005000000}">
    <filterColumn colId="1" showButton="0"/>
    <filterColumn colId="2" showButton="0"/>
    <filterColumn colId="3" showButton="0"/>
    <filterColumn colId="4" showButton="0"/>
  </autoFilter>
  <mergeCells count="8">
    <mergeCell ref="B6:H6"/>
    <mergeCell ref="B7:H7"/>
    <mergeCell ref="B8:H8"/>
    <mergeCell ref="B9:H9"/>
    <mergeCell ref="B10:H10"/>
    <mergeCell ref="B11:B12"/>
    <mergeCell ref="C11:G11"/>
    <mergeCell ref="H11:H12"/>
  </mergeCells>
  <printOptions horizontalCentered="1"/>
  <pageMargins left="0" right="0" top="0.43307086614173229" bottom="0.47244094488188981" header="0.27559055118110237" footer="0.23622047244094491"/>
  <pageSetup scale="77" fitToHeight="0" orientation="portrait" r:id="rId1"/>
  <headerFooter>
    <oddFooter>&amp;C&amp;P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Objeto Gasto LDF</vt:lpstr>
      <vt:lpstr>'Objeto Gasto LDF'!Área_de_impresión</vt:lpstr>
      <vt:lpstr>'Objeto Gasto LDF'!Títulos_a_imprimir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dcterms:created xsi:type="dcterms:W3CDTF">2026-10-05T21:31:16Z</dcterms:created>
  <dcterms:modified xsi:type="dcterms:W3CDTF">2026-10-05T21:32:22Z</dcterms:modified>
</cp:coreProperties>
</file>