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rimestrales\9.- Edo. Analitico junio  2026\CONAC\"/>
    </mc:Choice>
  </mc:AlternateContent>
  <xr:revisionPtr revIDLastSave="0" documentId="8_{27D23959-7F00-48B1-A697-7A04FB0F6487}" xr6:coauthVersionLast="47" xr6:coauthVersionMax="47" xr10:uidLastSave="{00000000-0000-0000-0000-000000000000}"/>
  <bookViews>
    <workbookView xWindow="-120" yWindow="-120" windowWidth="29040" windowHeight="15840" xr2:uid="{919E43A0-917C-4657-81FE-0B9ACC761579}"/>
  </bookViews>
  <sheets>
    <sheet name="FUNCIONAL LDF" sheetId="1" r:id="rId1"/>
  </sheets>
  <definedNames>
    <definedName name="_xlnm.Print_Area" localSheetId="0">'FUNCIONAL LDF'!$C$1:$I$78</definedName>
    <definedName name="_xlnm.Print_Titles" localSheetId="0">'FUNCIONAL LDF'!$1:$11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77" i="1" l="1"/>
  <c r="I76" i="1"/>
  <c r="I75" i="1"/>
  <c r="I74" i="1"/>
  <c r="H73" i="1"/>
  <c r="G73" i="1"/>
  <c r="F73" i="1"/>
  <c r="I73" i="1" s="1"/>
  <c r="E73" i="1"/>
  <c r="D73" i="1"/>
  <c r="I72" i="1"/>
  <c r="I71" i="1"/>
  <c r="I70" i="1"/>
  <c r="I69" i="1"/>
  <c r="I68" i="1"/>
  <c r="I67" i="1"/>
  <c r="I66" i="1"/>
  <c r="I65" i="1"/>
  <c r="I64" i="1"/>
  <c r="H63" i="1"/>
  <c r="G63" i="1"/>
  <c r="F63" i="1"/>
  <c r="I63" i="1" s="1"/>
  <c r="E63" i="1"/>
  <c r="D63" i="1"/>
  <c r="I62" i="1"/>
  <c r="I61" i="1"/>
  <c r="I60" i="1"/>
  <c r="I59" i="1"/>
  <c r="I58" i="1"/>
  <c r="I57" i="1"/>
  <c r="I56" i="1"/>
  <c r="H55" i="1"/>
  <c r="G55" i="1"/>
  <c r="F55" i="1"/>
  <c r="I55" i="1" s="1"/>
  <c r="E55" i="1"/>
  <c r="D55" i="1"/>
  <c r="I54" i="1"/>
  <c r="I53" i="1"/>
  <c r="I52" i="1"/>
  <c r="I51" i="1"/>
  <c r="I50" i="1"/>
  <c r="I49" i="1"/>
  <c r="I48" i="1"/>
  <c r="I47" i="1"/>
  <c r="H46" i="1"/>
  <c r="G46" i="1"/>
  <c r="F46" i="1"/>
  <c r="I46" i="1" s="1"/>
  <c r="E46" i="1"/>
  <c r="D46" i="1"/>
  <c r="H45" i="1"/>
  <c r="G45" i="1"/>
  <c r="F45" i="1"/>
  <c r="I45" i="1" s="1"/>
  <c r="E45" i="1"/>
  <c r="D45" i="1"/>
  <c r="I44" i="1"/>
  <c r="I43" i="1"/>
  <c r="I42" i="1"/>
  <c r="I41" i="1"/>
  <c r="H40" i="1"/>
  <c r="G40" i="1"/>
  <c r="F40" i="1"/>
  <c r="I40" i="1" s="1"/>
  <c r="E40" i="1"/>
  <c r="D40" i="1"/>
  <c r="I39" i="1"/>
  <c r="E39" i="1"/>
  <c r="I38" i="1"/>
  <c r="E38" i="1"/>
  <c r="I37" i="1"/>
  <c r="E37" i="1"/>
  <c r="I36" i="1"/>
  <c r="E36" i="1"/>
  <c r="I35" i="1"/>
  <c r="E35" i="1"/>
  <c r="I34" i="1"/>
  <c r="E34" i="1"/>
  <c r="I33" i="1"/>
  <c r="E33" i="1"/>
  <c r="I32" i="1"/>
  <c r="E32" i="1"/>
  <c r="I31" i="1"/>
  <c r="E31" i="1"/>
  <c r="E30" i="1" s="1"/>
  <c r="H30" i="1"/>
  <c r="G30" i="1"/>
  <c r="F30" i="1"/>
  <c r="I30" i="1" s="1"/>
  <c r="D30" i="1"/>
  <c r="I29" i="1"/>
  <c r="E29" i="1"/>
  <c r="I28" i="1"/>
  <c r="E28" i="1"/>
  <c r="I27" i="1"/>
  <c r="E27" i="1"/>
  <c r="I26" i="1"/>
  <c r="E26" i="1"/>
  <c r="I25" i="1"/>
  <c r="E25" i="1"/>
  <c r="I24" i="1"/>
  <c r="E24" i="1"/>
  <c r="I23" i="1"/>
  <c r="E23" i="1"/>
  <c r="E22" i="1" s="1"/>
  <c r="H22" i="1"/>
  <c r="G22" i="1"/>
  <c r="F22" i="1"/>
  <c r="I22" i="1" s="1"/>
  <c r="D22" i="1"/>
  <c r="I21" i="1"/>
  <c r="E21" i="1"/>
  <c r="I20" i="1"/>
  <c r="E20" i="1"/>
  <c r="I19" i="1"/>
  <c r="E19" i="1"/>
  <c r="I18" i="1"/>
  <c r="E18" i="1"/>
  <c r="I17" i="1"/>
  <c r="I16" i="1"/>
  <c r="E16" i="1"/>
  <c r="I15" i="1"/>
  <c r="E15" i="1"/>
  <c r="I14" i="1"/>
  <c r="E14" i="1"/>
  <c r="E13" i="1" s="1"/>
  <c r="E12" i="1" s="1"/>
  <c r="E78" i="1" s="1"/>
  <c r="H13" i="1"/>
  <c r="G13" i="1"/>
  <c r="F13" i="1"/>
  <c r="I13" i="1" s="1"/>
  <c r="D13" i="1"/>
  <c r="H12" i="1"/>
  <c r="H78" i="1" s="1"/>
  <c r="G12" i="1"/>
  <c r="G78" i="1" s="1"/>
  <c r="F12" i="1"/>
  <c r="D12" i="1"/>
  <c r="D78" i="1" s="1"/>
  <c r="F78" i="1" l="1"/>
  <c r="I12" i="1"/>
  <c r="I78" i="1" l="1"/>
</calcChain>
</file>

<file path=xl/sharedStrings.xml><?xml version="1.0" encoding="utf-8"?>
<sst xmlns="http://schemas.openxmlformats.org/spreadsheetml/2006/main" count="80" uniqueCount="48">
  <si>
    <t>ESTADO ANALÍTICO DEL EJERCICIO DEL PRESUPUESTO DE EGRESOS DETALLADO - Ley de Disciplina Financiera</t>
  </si>
  <si>
    <t>Clasificación Funcional (Finalidad y Función)</t>
  </si>
  <si>
    <t>(Cifras en Pesos)</t>
  </si>
  <si>
    <t>Finalidad/Función</t>
  </si>
  <si>
    <t>Aprobado</t>
  </si>
  <si>
    <t>Ampliaciones /Reducciones</t>
  </si>
  <si>
    <t>Modificado</t>
  </si>
  <si>
    <t>Devengado</t>
  </si>
  <si>
    <t>Pagado</t>
  </si>
  <si>
    <t>Subejercicio</t>
  </si>
  <si>
    <t>I. Gasto No Etiquetado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</si>
  <si>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</si>
  <si>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</si>
  <si>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</si>
  <si>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</si>
  <si>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</si>
  <si>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</si>
  <si>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</si>
  <si>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</si>
  <si>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Otros Servicios Generales</t>
  </si>
  <si>
    <t>Desarrollo Social</t>
  </si>
  <si>
    <t>Protección Ambiental</t>
  </si>
  <si>
    <t>Vivienda y Servicios a la Comunidad</t>
  </si>
  <si>
    <t>Salud</t>
  </si>
  <si>
    <t>Recreación, Cultura y Otras Manifestaciones Sociales</t>
  </si>
  <si>
    <t>Educación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</si>
  <si>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</si>
  <si>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</si>
  <si>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</si>
  <si>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</si>
  <si>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</si>
  <si>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>Combustibles y Energía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</si>
  <si>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</si>
  <si>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</si>
  <si>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</si>
  <si>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</si>
  <si>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</si>
  <si>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</si>
  <si>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No Clasificadas en funciones Anteriores</t>
  </si>
  <si>
    <t>Transacciones de la Deuda Pública / Costo Financiero de la Deuda</t>
  </si>
  <si>
    <t>Transferencias, Participaciones y Aportaciones entre Diferentes Niveles y Ordenes de Gobierno</t>
  </si>
  <si>
    <t>Saneamiento del Sistema Financiero</t>
  </si>
  <si>
    <t>Adeudos de Ejercicios Fiscales Anteriores</t>
  </si>
  <si>
    <t>II. Gasto Etiquetado</t>
  </si>
  <si>
    <t>Total del Egreso</t>
  </si>
  <si>
    <t xml:space="preserve"> </t>
  </si>
  <si>
    <t>GOBIERNO DEL ESTADO DE QUINTANA ROO</t>
  </si>
  <si>
    <t>Del 1 de Enero al 30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</si>
</sst>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;[Red]#,##0"/>
    <numFmt numFmtId="165" formatCode="_-* #,##0_-;\-* #,##0_-;_-* &quot;-&quot;??_-;_-@_-"/>
  </numFmts>
  <fonts count="29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 tint="-0.34998626667073579"/>
      <name val="Arial"/>
      <family val="2"/>
    </font>
    <font>
      <sz val="11"/>
      <name val="Arial"/>
      <family val="2"/>
    </font>
    <font>
      <sz val="8"/>
      <color theme="2" tint="-0.499984740745262"/>
      <name val="Arial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sz val="10"/>
      <name val="Futura Md BT"/>
      <family val="2"/>
    </font>
    <font>
      <b/>
      <sz val="8"/>
      <color theme="2" tint="-0.499984740745262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sz val="11"/>
      <color theme="9" tint="-0.249977111117893"/>
      <name val="Calibri"/>
      <family val="2"/>
      <scheme val="minor"/>
    </font>
    <font>
      <b/>
      <sz val="10"/>
      <color theme="1"/>
      <name val="Arial Narrow"/>
      <family val="2"/>
    </font>
    <font>
      <b/>
      <sz val="8"/>
      <color theme="9" tint="-0.249977111117893"/>
      <name val="Arial"/>
      <family val="2"/>
    </font>
    <font>
      <b/>
      <sz val="10"/>
      <color theme="2" tint="-0.499984740745262"/>
      <name val="Arial Narrow"/>
      <family val="2"/>
    </font>
    <font>
      <b/>
      <sz val="11"/>
      <color theme="1"/>
      <name val="Arial"/>
      <family val="2"/>
    </font>
    <font>
      <sz val="8"/>
      <color rgb="FF00B050"/>
      <name val="Arial"/>
      <family val="2"/>
    </font>
    <font>
      <sz val="10"/>
      <color rgb="FF00B050"/>
      <name val="Arial Narrow"/>
      <family val="2"/>
    </font>
    <font>
      <sz val="10"/>
      <name val="Arial Narrow"/>
      <family val="2"/>
    </font>
    <font>
      <sz val="8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8"/>
      <color theme="2" tint="-0.499984740745262"/>
      <name val="Arial"/>
      <family val="2"/>
    </font>
    <font>
      <sz val="8"/>
      <color theme="2" tint="-0.499984740745262"/>
      <name val="Arial Narrow"/>
      <family val="2"/>
    </font>
    <font>
      <sz val="10"/>
      <name val="Futura Lt BT"/>
      <family val="2"/>
    </font>
    <font>
      <sz val="10"/>
      <color theme="1"/>
      <name val="Futura Lt BT"/>
      <family val="2"/>
    </font>
    <font>
      <sz val="10"/>
      <color theme="2" tint="-0.499984740745262"/>
      <name val="Arial Narrow"/>
      <family val="2"/>
    </font>
    <font>
      <b/>
      <sz val="9"/>
      <color theme="1"/>
      <name val="Futura Lt BT"/>
    </font>
    <font>
      <sz val="10"/>
      <color rgb="FFFF0000"/>
      <name val="Futura Lt BT"/>
      <family val="2"/>
    </font>
  </fonts>
  <fills count="6">
    <fill>
      <patternFill patternType="none"/>
    </fill>
    <fill>
      <patternFill patternType="gray125"/>
    </fill>
    <fill>
      <patternFill patternType="solid">
        <fgColor rgb="FFAB0A3D"/>
        <bgColor indexed="64"/>
      </patternFill>
    </fill>
    <fill>
      <patternFill patternType="solid">
        <fgColor rgb="FFB0ABA1"/>
        <bgColor indexed="64"/>
      </patternFill>
    </fill>
    <fill>
      <patternFill patternType="solid">
        <fgColor rgb="FFDED0B4"/>
        <bgColor indexed="64"/>
      </patternFill>
    </fill>
    <fill>
      <patternFill patternType="solid">
        <fgColor rgb="FFD1CFC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43" fontId="0" fillId="0" borderId="0" xfId="1" applyFont="1"/>
    <xf numFmtId="0" fontId="5" fillId="0" borderId="0" xfId="0" applyFont="1" applyAlignment="1">
      <alignment horizontal="left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43" fontId="8" fillId="0" borderId="0" xfId="1" applyFont="1" applyFill="1" applyBorder="1" applyAlignment="1">
      <alignment horizontal="center" vertical="center" wrapText="1"/>
    </xf>
    <xf numFmtId="43" fontId="7" fillId="2" borderId="4" xfId="0" applyNumberFormat="1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10" fillId="3" borderId="10" xfId="0" applyFont="1" applyFill="1" applyBorder="1" applyAlignment="1">
      <alignment horizontal="center" vertical="center"/>
    </xf>
    <xf numFmtId="43" fontId="10" fillId="3" borderId="11" xfId="1" applyFont="1" applyFill="1" applyBorder="1" applyAlignment="1">
      <alignment horizontal="center" vertical="center" wrapText="1"/>
    </xf>
    <xf numFmtId="43" fontId="10" fillId="3" borderId="12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0" fillId="4" borderId="7" xfId="0" applyFont="1" applyFill="1" applyBorder="1" applyAlignment="1">
      <alignment wrapText="1"/>
    </xf>
    <xf numFmtId="4" fontId="13" fillId="4" borderId="8" xfId="1" applyNumberFormat="1" applyFont="1" applyFill="1" applyBorder="1" applyAlignment="1"/>
    <xf numFmtId="4" fontId="13" fillId="4" borderId="9" xfId="1" applyNumberFormat="1" applyFont="1" applyFill="1" applyBorder="1" applyAlignment="1"/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 indent="1"/>
    </xf>
    <xf numFmtId="164" fontId="10" fillId="5" borderId="10" xfId="0" applyNumberFormat="1" applyFont="1" applyFill="1" applyBorder="1" applyAlignment="1">
      <alignment horizontal="left" wrapText="1" indent="1"/>
    </xf>
    <xf numFmtId="4" fontId="13" fillId="5" borderId="11" xfId="1" applyNumberFormat="1" applyFont="1" applyFill="1" applyBorder="1" applyAlignment="1"/>
    <xf numFmtId="4" fontId="13" fillId="5" borderId="12" xfId="1" applyNumberFormat="1" applyFont="1" applyFill="1" applyBorder="1" applyAlignment="1"/>
    <xf numFmtId="0" fontId="16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 indent="1"/>
    </xf>
    <xf numFmtId="164" fontId="19" fillId="0" borderId="10" xfId="0" applyNumberFormat="1" applyFont="1" applyBorder="1" applyAlignment="1">
      <alignment horizontal="left" wrapText="1" indent="3"/>
    </xf>
    <xf numFmtId="4" fontId="11" fillId="0" borderId="11" xfId="1" applyNumberFormat="1" applyFont="1" applyFill="1" applyBorder="1" applyAlignment="1"/>
    <xf numFmtId="4" fontId="11" fillId="0" borderId="12" xfId="1" applyNumberFormat="1" applyFont="1" applyFill="1" applyBorder="1" applyAlignment="1"/>
    <xf numFmtId="43" fontId="20" fillId="0" borderId="0" xfId="0" applyNumberFormat="1" applyFont="1"/>
    <xf numFmtId="0" fontId="21" fillId="0" borderId="0" xfId="0" applyFont="1"/>
    <xf numFmtId="0" fontId="22" fillId="0" borderId="0" xfId="0" applyFont="1" applyAlignment="1">
      <alignment horizontal="left"/>
    </xf>
    <xf numFmtId="164" fontId="13" fillId="3" borderId="13" xfId="0" applyNumberFormat="1" applyFont="1" applyFill="1" applyBorder="1" applyAlignment="1">
      <alignment horizontal="left" wrapText="1" indent="1"/>
    </xf>
    <xf numFmtId="4" fontId="13" fillId="3" borderId="14" xfId="1" applyNumberFormat="1" applyFont="1" applyFill="1" applyBorder="1" applyAlignment="1"/>
    <xf numFmtId="4" fontId="13" fillId="3" borderId="15" xfId="1" applyNumberFormat="1" applyFont="1" applyFill="1" applyBorder="1" applyAlignment="1"/>
    <xf numFmtId="0" fontId="23" fillId="0" borderId="0" xfId="0" applyFont="1" applyAlignment="1">
      <alignment horizontal="left"/>
    </xf>
    <xf numFmtId="0" fontId="24" fillId="0" borderId="0" xfId="0" applyFont="1"/>
    <xf numFmtId="43" fontId="25" fillId="0" borderId="0" xfId="1" applyFont="1"/>
    <xf numFmtId="0" fontId="26" fillId="0" borderId="0" xfId="0" applyFont="1" applyAlignment="1">
      <alignment horizontal="left"/>
    </xf>
    <xf numFmtId="0" fontId="19" fillId="0" borderId="0" xfId="0" applyFont="1"/>
    <xf numFmtId="0" fontId="19" fillId="0" borderId="0" xfId="0" applyFont="1"/>
    <xf numFmtId="165" fontId="27" fillId="0" borderId="0" xfId="1" applyNumberFormat="1" applyFont="1"/>
    <xf numFmtId="0" fontId="24" fillId="0" borderId="0" xfId="2" applyFont="1"/>
    <xf numFmtId="43" fontId="28" fillId="0" borderId="0" xfId="1" applyFont="1"/>
  </cellXfs>
  <cellStyles count="3">
    <cellStyle name="Millares" xfId="1" builtinId="3"/>
    <cellStyle name="Normal" xfId="0" builtinId="0"/>
    <cellStyle name="Normal 8" xfId="2" xr:uid="{A13F9D6B-226D-48F1-91CB-5F94A7BE6A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224097</xdr:colOff>
      <xdr:row>0</xdr:row>
      <xdr:rowOff>15934</xdr:rowOff>
    </xdr:from>
    <xdr:to>
      <xdr:col>8</xdr:col>
      <xdr:colOff>1115002</xdr:colOff>
      <xdr:row>4</xdr:row>
      <xdr:rowOff>114994</xdr:rowOff>
    </xdr:to>
    <xdr:pic>
      <xdr:nvPicPr>
        <xdr:cNvPr id="2" name="WordPictureWatermark2172124" descr="Hoja Membretada_SEFIPLAN_02-01">
          <a:extLst>
            <a:ext uri="{FF2B5EF4-FFF2-40B4-BE49-F238E27FC236}">
              <a16:creationId xmlns:a16="http://schemas.microsoft.com/office/drawing/2014/main" id="{6B2252E4-A48F-4826-BBD8-E3AF797FA7FA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330" t="5493" r="6421" b="84080"/>
        <a:stretch/>
      </xdr:blipFill>
      <xdr:spPr bwMode="auto">
        <a:xfrm>
          <a:off x="10015797" y="15934"/>
          <a:ext cx="2110105" cy="822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83820</xdr:colOff>
      <xdr:row>0</xdr:row>
      <xdr:rowOff>45720</xdr:rowOff>
    </xdr:from>
    <xdr:to>
      <xdr:col>2</xdr:col>
      <xdr:colOff>754380</xdr:colOff>
      <xdr:row>4</xdr:row>
      <xdr:rowOff>144780</xdr:rowOff>
    </xdr:to>
    <xdr:pic>
      <xdr:nvPicPr>
        <xdr:cNvPr id="3" name="WordPictureWatermark2172124" descr="Hoja Membretada_SEFIPLAN_02-01">
          <a:extLst>
            <a:ext uri="{FF2B5EF4-FFF2-40B4-BE49-F238E27FC236}">
              <a16:creationId xmlns:a16="http://schemas.microsoft.com/office/drawing/2014/main" id="{149ABB43-C264-496E-9EA9-CA1EFBB5537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76" t="5714" r="81293" b="84833"/>
        <a:stretch/>
      </xdr:blipFill>
      <xdr:spPr bwMode="auto">
        <a:xfrm>
          <a:off x="1255395" y="45720"/>
          <a:ext cx="670560" cy="822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3A5CC-23CA-4A0C-96EF-B8F042EDA7AE}">
  <sheetPr>
    <tabColor rgb="FFFFFF00"/>
    <pageSetUpPr fitToPage="1"/>
  </sheetPr>
  <dimension ref="A1:L90"/>
  <sheetViews>
    <sheetView showGridLines="0" tabSelected="1" topLeftCell="A62" zoomScaleNormal="100" workbookViewId="0">
      <selection activeCell="C78" sqref="C1:I78"/>
    </sheetView>
  </sheetViews>
  <sheetFormatPr baseColWidth="10" defaultColWidth="11" defaultRowHeight="14.25"/>
  <cols>
    <col min="1" max="1" width="6.875" style="4" customWidth="1"/>
    <col min="2" max="2" width="8.5" style="4" customWidth="1"/>
    <col min="3" max="3" width="49.125" style="46" customWidth="1"/>
    <col min="4" max="9" width="16" style="47" customWidth="1"/>
    <col min="10" max="10" width="4.75" customWidth="1"/>
    <col min="11" max="12" width="11.75" bestFit="1" customWidth="1"/>
  </cols>
  <sheetData>
    <row r="1" spans="1:10">
      <c r="A1" s="1"/>
      <c r="B1" s="1"/>
      <c r="C1" s="2"/>
      <c r="D1" s="3"/>
      <c r="E1" s="3"/>
      <c r="F1" s="3"/>
      <c r="G1" s="3"/>
      <c r="H1" s="3"/>
      <c r="I1" s="3"/>
      <c r="J1" s="3"/>
    </row>
    <row r="2" spans="1:10">
      <c r="A2" s="1"/>
      <c r="B2" s="1"/>
      <c r="C2" s="2"/>
      <c r="D2" s="3"/>
      <c r="E2" s="3"/>
      <c r="F2" s="3"/>
      <c r="G2" s="3"/>
      <c r="H2" s="3"/>
      <c r="I2" s="3"/>
    </row>
    <row r="3" spans="1:10">
      <c r="A3" s="1"/>
      <c r="B3" s="1"/>
      <c r="C3" s="2"/>
      <c r="D3" s="3"/>
      <c r="E3" s="3"/>
      <c r="F3" s="3"/>
      <c r="G3" s="3"/>
      <c r="H3" s="3"/>
      <c r="I3" s="3"/>
    </row>
    <row r="4" spans="1:10">
      <c r="A4" s="1"/>
      <c r="B4" s="1"/>
      <c r="C4" s="2"/>
      <c r="D4" s="3"/>
      <c r="E4" s="3"/>
      <c r="F4" s="3"/>
      <c r="G4" s="3"/>
      <c r="H4" s="3"/>
      <c r="I4" s="3"/>
    </row>
    <row r="5" spans="1:10">
      <c r="A5" s="1"/>
      <c r="B5" s="1"/>
      <c r="C5" s="2"/>
      <c r="D5" s="3"/>
      <c r="E5" s="3"/>
      <c r="F5" s="3"/>
      <c r="G5" s="3"/>
      <c r="H5" s="3"/>
      <c r="I5" s="3"/>
    </row>
    <row r="6" spans="1:10">
      <c r="C6" s="5" t="s">
        <v>46</v>
      </c>
      <c r="D6" s="6"/>
      <c r="E6" s="6"/>
      <c r="F6" s="6"/>
      <c r="G6" s="6"/>
      <c r="H6" s="6"/>
      <c r="I6" s="7"/>
    </row>
    <row r="7" spans="1:10">
      <c r="C7" s="8" t="s">
        <v>0</v>
      </c>
      <c r="D7" s="9"/>
      <c r="E7" s="9"/>
      <c r="F7" s="9"/>
      <c r="G7" s="9"/>
      <c r="H7" s="9"/>
      <c r="I7" s="10"/>
    </row>
    <row r="8" spans="1:10">
      <c r="C8" s="11" t="s">
        <v>1</v>
      </c>
      <c r="D8" s="12"/>
      <c r="E8" s="12"/>
      <c r="F8" s="12"/>
      <c r="G8" s="12"/>
      <c r="H8" s="12"/>
      <c r="I8" s="13"/>
    </row>
    <row r="9" spans="1:10">
      <c r="A9" s="14"/>
      <c r="C9" s="15" t="s">
        <v>47</v>
      </c>
      <c r="D9" s="12"/>
      <c r="E9" s="12"/>
      <c r="F9" s="12"/>
      <c r="G9" s="12"/>
      <c r="H9" s="12"/>
      <c r="I9" s="13"/>
    </row>
    <row r="10" spans="1:10">
      <c r="C10" s="16" t="s">
        <v>2</v>
      </c>
      <c r="D10" s="17"/>
      <c r="E10" s="17"/>
      <c r="F10" s="17"/>
      <c r="G10" s="17"/>
      <c r="H10" s="17"/>
      <c r="I10" s="18"/>
    </row>
    <row r="11" spans="1:10" s="23" customFormat="1" ht="33" customHeight="1">
      <c r="A11" s="19"/>
      <c r="B11" s="19"/>
      <c r="C11" s="20" t="s">
        <v>3</v>
      </c>
      <c r="D11" s="21" t="s">
        <v>4</v>
      </c>
      <c r="E11" s="21" t="s">
        <v>5</v>
      </c>
      <c r="F11" s="21" t="s">
        <v>6</v>
      </c>
      <c r="G11" s="21" t="s">
        <v>7</v>
      </c>
      <c r="H11" s="21" t="s">
        <v>8</v>
      </c>
      <c r="I11" s="22" t="s">
        <v>9</v>
      </c>
    </row>
    <row r="12" spans="1:10" s="23" customFormat="1" ht="15">
      <c r="A12" s="19"/>
      <c r="B12" s="24"/>
      <c r="C12" s="25" t="s">
        <v>10</v>
      </c>
      <c r="D12" s="26">
        <f>D13+D22+D30+D40</f>
        <v>37366139006</v>
      </c>
      <c r="E12" s="26">
        <f t="shared" ref="E12:H12" si="0">E13+E22+E30+E40</f>
        <v>1846397452.8299794</v>
      </c>
      <c r="F12" s="26">
        <f t="shared" si="0"/>
        <v>39212536458.829979</v>
      </c>
      <c r="G12" s="26">
        <f t="shared" si="0"/>
        <v>25576145113.019985</v>
      </c>
      <c r="H12" s="26">
        <f t="shared" si="0"/>
        <v>24789442607.109989</v>
      </c>
      <c r="I12" s="27">
        <f>F12-G12</f>
        <v>13636391345.809994</v>
      </c>
    </row>
    <row r="13" spans="1:10" s="33" customFormat="1" ht="15">
      <c r="A13" s="28"/>
      <c r="B13" s="29"/>
      <c r="C13" s="30" t="s">
        <v>11</v>
      </c>
      <c r="D13" s="31">
        <f>SUM(D14:D21)</f>
        <v>15124794088</v>
      </c>
      <c r="E13" s="31">
        <f t="shared" ref="E13:H13" si="1">SUM(E14:E21)</f>
        <v>-675003378.88000977</v>
      </c>
      <c r="F13" s="31">
        <f t="shared" si="1"/>
        <v>14449790709.119989</v>
      </c>
      <c r="G13" s="31">
        <f t="shared" si="1"/>
        <v>8734467447.8799858</v>
      </c>
      <c r="H13" s="31">
        <f t="shared" si="1"/>
        <v>8358818509.5499859</v>
      </c>
      <c r="I13" s="32">
        <f t="shared" ref="I13:I75" si="2">F13-G13</f>
        <v>5715323261.2400036</v>
      </c>
    </row>
    <row r="14" spans="1:10">
      <c r="A14" s="34"/>
      <c r="B14" s="35"/>
      <c r="C14" s="36" t="s">
        <v>12</v>
      </c>
      <c r="D14" s="37">
        <v>803226655</v>
      </c>
      <c r="E14" s="37">
        <f>F14-D14</f>
        <v>18083895.130000114</v>
      </c>
      <c r="F14" s="37">
        <v>821310550.13000011</v>
      </c>
      <c r="G14" s="37">
        <v>563944761.24000001</v>
      </c>
      <c r="H14" s="37">
        <v>563944761.24000001</v>
      </c>
      <c r="I14" s="38">
        <f t="shared" si="2"/>
        <v>257365788.8900001</v>
      </c>
    </row>
    <row r="15" spans="1:10">
      <c r="A15" s="34"/>
      <c r="B15" s="35"/>
      <c r="C15" s="36" t="s">
        <v>13</v>
      </c>
      <c r="D15" s="37">
        <v>2962784463</v>
      </c>
      <c r="E15" s="37">
        <f t="shared" ref="E15:E39" si="3">F15-D15</f>
        <v>247816234.02999973</v>
      </c>
      <c r="F15" s="37">
        <v>3210600697.0299997</v>
      </c>
      <c r="G15" s="37">
        <v>2132189971.0799985</v>
      </c>
      <c r="H15" s="37">
        <v>2132189971.0799985</v>
      </c>
      <c r="I15" s="38">
        <f t="shared" si="2"/>
        <v>1078410725.9500012</v>
      </c>
    </row>
    <row r="16" spans="1:10">
      <c r="A16" s="34"/>
      <c r="B16" s="35"/>
      <c r="C16" s="36" t="s">
        <v>14</v>
      </c>
      <c r="D16" s="37">
        <v>1275845542</v>
      </c>
      <c r="E16" s="37">
        <f t="shared" si="3"/>
        <v>138945331.70000052</v>
      </c>
      <c r="F16" s="37">
        <v>1414790873.7000005</v>
      </c>
      <c r="G16" s="37">
        <v>1043248308.5299995</v>
      </c>
      <c r="H16" s="37">
        <v>957010462.37999976</v>
      </c>
      <c r="I16" s="38">
        <f t="shared" si="2"/>
        <v>371542565.17000103</v>
      </c>
    </row>
    <row r="17" spans="1:9">
      <c r="A17" s="34"/>
      <c r="B17" s="35"/>
      <c r="C17" s="36" t="s">
        <v>15</v>
      </c>
      <c r="D17" s="37">
        <v>0</v>
      </c>
      <c r="E17" s="37">
        <v>0</v>
      </c>
      <c r="F17" s="37">
        <v>0</v>
      </c>
      <c r="G17" s="37">
        <v>0</v>
      </c>
      <c r="H17" s="37">
        <v>0</v>
      </c>
      <c r="I17" s="38">
        <f t="shared" si="2"/>
        <v>0</v>
      </c>
    </row>
    <row r="18" spans="1:9">
      <c r="A18" s="34"/>
      <c r="B18" s="35"/>
      <c r="C18" s="36" t="s">
        <v>16</v>
      </c>
      <c r="D18" s="37">
        <v>4990405788</v>
      </c>
      <c r="E18" s="37">
        <f t="shared" si="3"/>
        <v>-1262533767.2100029</v>
      </c>
      <c r="F18" s="37">
        <v>3727872020.7899971</v>
      </c>
      <c r="G18" s="37">
        <v>1609669664.5099959</v>
      </c>
      <c r="H18" s="37">
        <v>1492353855.2599971</v>
      </c>
      <c r="I18" s="38">
        <f t="shared" si="2"/>
        <v>2118202356.2800012</v>
      </c>
    </row>
    <row r="19" spans="1:9">
      <c r="A19" s="34"/>
      <c r="B19" s="35"/>
      <c r="C19" s="36" t="s">
        <v>17</v>
      </c>
      <c r="D19" s="37">
        <v>0</v>
      </c>
      <c r="E19" s="37">
        <f t="shared" si="3"/>
        <v>0</v>
      </c>
      <c r="F19" s="37">
        <v>0</v>
      </c>
      <c r="G19" s="37">
        <v>0</v>
      </c>
      <c r="H19" s="37">
        <v>0</v>
      </c>
      <c r="I19" s="38">
        <f t="shared" si="2"/>
        <v>0</v>
      </c>
    </row>
    <row r="20" spans="1:9">
      <c r="A20" s="34"/>
      <c r="B20" s="35"/>
      <c r="C20" s="36" t="s">
        <v>18</v>
      </c>
      <c r="D20" s="37">
        <v>4414662827</v>
      </c>
      <c r="E20" s="37">
        <f t="shared" si="3"/>
        <v>146865596.63999271</v>
      </c>
      <c r="F20" s="37">
        <v>4561528423.6399927</v>
      </c>
      <c r="G20" s="37">
        <v>2963689261.0599914</v>
      </c>
      <c r="H20" s="37">
        <v>2804618098.0999904</v>
      </c>
      <c r="I20" s="38">
        <f t="shared" si="2"/>
        <v>1597839162.5800014</v>
      </c>
    </row>
    <row r="21" spans="1:9">
      <c r="A21" s="34"/>
      <c r="B21" s="35"/>
      <c r="C21" s="36" t="s">
        <v>19</v>
      </c>
      <c r="D21" s="37">
        <v>677868813</v>
      </c>
      <c r="E21" s="37">
        <f t="shared" si="3"/>
        <v>35819330.830000043</v>
      </c>
      <c r="F21" s="37">
        <v>713688143.83000004</v>
      </c>
      <c r="G21" s="37">
        <v>421725481.45999998</v>
      </c>
      <c r="H21" s="37">
        <v>408701361.49000007</v>
      </c>
      <c r="I21" s="38">
        <f t="shared" si="2"/>
        <v>291962662.37000006</v>
      </c>
    </row>
    <row r="22" spans="1:9" s="33" customFormat="1" ht="15">
      <c r="A22" s="28"/>
      <c r="B22" s="29"/>
      <c r="C22" s="30" t="s">
        <v>20</v>
      </c>
      <c r="D22" s="31">
        <f>SUM(D23:D29)</f>
        <v>12188575749</v>
      </c>
      <c r="E22" s="31">
        <f t="shared" ref="E22:H22" si="4">SUM(E23:E29)</f>
        <v>1099831852.3299899</v>
      </c>
      <c r="F22" s="31">
        <f t="shared" si="4"/>
        <v>13288407601.32999</v>
      </c>
      <c r="G22" s="31">
        <f t="shared" si="4"/>
        <v>8551294716.6099997</v>
      </c>
      <c r="H22" s="31">
        <f t="shared" si="4"/>
        <v>8258918274.5400019</v>
      </c>
      <c r="I22" s="32">
        <f t="shared" si="2"/>
        <v>4737112884.7199907</v>
      </c>
    </row>
    <row r="23" spans="1:9">
      <c r="A23" s="34"/>
      <c r="B23" s="35"/>
      <c r="C23" s="36" t="s">
        <v>21</v>
      </c>
      <c r="D23" s="37">
        <v>547531312</v>
      </c>
      <c r="E23" s="37">
        <f t="shared" si="3"/>
        <v>214006431.07000124</v>
      </c>
      <c r="F23" s="37">
        <v>761537743.07000124</v>
      </c>
      <c r="G23" s="37">
        <v>519989942.80000055</v>
      </c>
      <c r="H23" s="37">
        <v>492418790.00000042</v>
      </c>
      <c r="I23" s="38">
        <f t="shared" si="2"/>
        <v>241547800.2700007</v>
      </c>
    </row>
    <row r="24" spans="1:9">
      <c r="A24" s="34"/>
      <c r="B24" s="35"/>
      <c r="C24" s="36" t="s">
        <v>22</v>
      </c>
      <c r="D24" s="37">
        <v>463980106</v>
      </c>
      <c r="E24" s="37">
        <f t="shared" si="3"/>
        <v>620212601.43000007</v>
      </c>
      <c r="F24" s="37">
        <v>1084192707.4300001</v>
      </c>
      <c r="G24" s="37">
        <v>455019181.15999997</v>
      </c>
      <c r="H24" s="37">
        <v>422313506.74999994</v>
      </c>
      <c r="I24" s="38">
        <f t="shared" si="2"/>
        <v>629173526.2700001</v>
      </c>
    </row>
    <row r="25" spans="1:9">
      <c r="A25" s="34"/>
      <c r="B25" s="35"/>
      <c r="C25" s="36" t="s">
        <v>23</v>
      </c>
      <c r="D25" s="37">
        <v>3136756232</v>
      </c>
      <c r="E25" s="37">
        <f t="shared" si="3"/>
        <v>101667066.9100008</v>
      </c>
      <c r="F25" s="37">
        <v>3238423298.9100008</v>
      </c>
      <c r="G25" s="37">
        <v>2057765647.1600013</v>
      </c>
      <c r="H25" s="37">
        <v>1928876768.0500014</v>
      </c>
      <c r="I25" s="38">
        <f t="shared" si="2"/>
        <v>1180657651.7499995</v>
      </c>
    </row>
    <row r="26" spans="1:9">
      <c r="A26" s="34"/>
      <c r="B26" s="35"/>
      <c r="C26" s="36" t="s">
        <v>24</v>
      </c>
      <c r="D26" s="37">
        <v>691560382</v>
      </c>
      <c r="E26" s="37">
        <f t="shared" si="3"/>
        <v>133598803.07000017</v>
      </c>
      <c r="F26" s="37">
        <v>825159185.07000017</v>
      </c>
      <c r="G26" s="37">
        <v>698734147.66000009</v>
      </c>
      <c r="H26" s="37">
        <v>695734147.66000009</v>
      </c>
      <c r="I26" s="38">
        <f t="shared" si="2"/>
        <v>126425037.41000009</v>
      </c>
    </row>
    <row r="27" spans="1:9">
      <c r="A27" s="34"/>
      <c r="B27" s="35"/>
      <c r="C27" s="36" t="s">
        <v>25</v>
      </c>
      <c r="D27" s="37">
        <v>4053696020</v>
      </c>
      <c r="E27" s="37">
        <f t="shared" si="3"/>
        <v>-55585259.970000267</v>
      </c>
      <c r="F27" s="37">
        <v>3998110760.0299997</v>
      </c>
      <c r="G27" s="37">
        <v>2743465551.5199995</v>
      </c>
      <c r="H27" s="37">
        <v>2742942109.2799993</v>
      </c>
      <c r="I27" s="38">
        <f t="shared" si="2"/>
        <v>1254645208.5100002</v>
      </c>
    </row>
    <row r="28" spans="1:9">
      <c r="A28" s="34"/>
      <c r="B28" s="35"/>
      <c r="C28" s="36" t="s">
        <v>26</v>
      </c>
      <c r="D28" s="37">
        <v>689983149</v>
      </c>
      <c r="E28" s="37">
        <f t="shared" si="3"/>
        <v>41988182.309999704</v>
      </c>
      <c r="F28" s="37">
        <v>731971331.3099997</v>
      </c>
      <c r="G28" s="37">
        <v>512237614.64000022</v>
      </c>
      <c r="H28" s="37">
        <v>512111929.90000021</v>
      </c>
      <c r="I28" s="38">
        <f t="shared" si="2"/>
        <v>219733716.66999948</v>
      </c>
    </row>
    <row r="29" spans="1:9">
      <c r="A29" s="34"/>
      <c r="B29" s="35"/>
      <c r="C29" s="36" t="s">
        <v>27</v>
      </c>
      <c r="D29" s="37">
        <v>2605068548</v>
      </c>
      <c r="E29" s="37">
        <f t="shared" si="3"/>
        <v>43944027.509988308</v>
      </c>
      <c r="F29" s="37">
        <v>2649012575.5099883</v>
      </c>
      <c r="G29" s="37">
        <v>1564082631.6699979</v>
      </c>
      <c r="H29" s="37">
        <v>1464521022.8999996</v>
      </c>
      <c r="I29" s="38">
        <f t="shared" si="2"/>
        <v>1084929943.8399904</v>
      </c>
    </row>
    <row r="30" spans="1:9" s="33" customFormat="1" ht="15">
      <c r="A30" s="28"/>
      <c r="B30" s="29"/>
      <c r="C30" s="30" t="s">
        <v>28</v>
      </c>
      <c r="D30" s="31">
        <f>SUM(D31:D39)</f>
        <v>2579228446</v>
      </c>
      <c r="E30" s="31">
        <f t="shared" ref="E30:H30" si="5">SUM(E31:E39)</f>
        <v>877972109.63</v>
      </c>
      <c r="F30" s="31">
        <f t="shared" si="5"/>
        <v>3457200555.6300001</v>
      </c>
      <c r="G30" s="31">
        <f t="shared" si="5"/>
        <v>2558651468.2799997</v>
      </c>
      <c r="H30" s="31">
        <f t="shared" si="5"/>
        <v>2439974342.769999</v>
      </c>
      <c r="I30" s="32">
        <f t="shared" si="2"/>
        <v>898549087.35000038</v>
      </c>
    </row>
    <row r="31" spans="1:9">
      <c r="A31" s="34"/>
      <c r="B31" s="35"/>
      <c r="C31" s="36" t="s">
        <v>29</v>
      </c>
      <c r="D31" s="37">
        <v>506548482</v>
      </c>
      <c r="E31" s="37">
        <f t="shared" si="3"/>
        <v>99564187.269999623</v>
      </c>
      <c r="F31" s="37">
        <v>606112669.26999962</v>
      </c>
      <c r="G31" s="37">
        <v>412734819.89999986</v>
      </c>
      <c r="H31" s="37">
        <v>396805346.51999986</v>
      </c>
      <c r="I31" s="38">
        <f t="shared" si="2"/>
        <v>193377849.36999977</v>
      </c>
    </row>
    <row r="32" spans="1:9">
      <c r="A32" s="34"/>
      <c r="B32" s="35"/>
      <c r="C32" s="36" t="s">
        <v>30</v>
      </c>
      <c r="D32" s="37">
        <v>413196190</v>
      </c>
      <c r="E32" s="37">
        <f t="shared" si="3"/>
        <v>429281.77000039816</v>
      </c>
      <c r="F32" s="37">
        <v>413625471.7700004</v>
      </c>
      <c r="G32" s="37">
        <v>357662048.54000038</v>
      </c>
      <c r="H32" s="37">
        <v>320314702.8799997</v>
      </c>
      <c r="I32" s="38">
        <f t="shared" si="2"/>
        <v>55963423.230000019</v>
      </c>
    </row>
    <row r="33" spans="1:12">
      <c r="A33" s="34"/>
      <c r="B33" s="35"/>
      <c r="C33" s="36" t="s">
        <v>31</v>
      </c>
      <c r="D33" s="37">
        <v>0</v>
      </c>
      <c r="E33" s="37">
        <f t="shared" si="3"/>
        <v>0</v>
      </c>
      <c r="F33" s="37">
        <v>0</v>
      </c>
      <c r="G33" s="37">
        <v>0</v>
      </c>
      <c r="H33" s="37">
        <v>0</v>
      </c>
      <c r="I33" s="38">
        <f t="shared" si="2"/>
        <v>0</v>
      </c>
    </row>
    <row r="34" spans="1:12">
      <c r="A34" s="34"/>
      <c r="B34" s="35"/>
      <c r="C34" s="36" t="s">
        <v>32</v>
      </c>
      <c r="D34" s="37">
        <v>0</v>
      </c>
      <c r="E34" s="37">
        <f t="shared" si="3"/>
        <v>0</v>
      </c>
      <c r="F34" s="37">
        <v>0</v>
      </c>
      <c r="G34" s="37">
        <v>0</v>
      </c>
      <c r="H34" s="37">
        <v>0</v>
      </c>
      <c r="I34" s="38">
        <f t="shared" si="2"/>
        <v>0</v>
      </c>
    </row>
    <row r="35" spans="1:12">
      <c r="A35" s="34"/>
      <c r="B35" s="35"/>
      <c r="C35" s="36" t="s">
        <v>33</v>
      </c>
      <c r="D35" s="37">
        <v>557971765</v>
      </c>
      <c r="E35" s="37">
        <f t="shared" si="3"/>
        <v>150084941.79999983</v>
      </c>
      <c r="F35" s="37">
        <v>708056706.79999983</v>
      </c>
      <c r="G35" s="37">
        <v>489643444.40999991</v>
      </c>
      <c r="H35" s="37">
        <v>473255157.06999987</v>
      </c>
      <c r="I35" s="38">
        <f t="shared" si="2"/>
        <v>218413262.38999993</v>
      </c>
    </row>
    <row r="36" spans="1:12">
      <c r="A36" s="34"/>
      <c r="B36" s="35"/>
      <c r="C36" s="36" t="s">
        <v>34</v>
      </c>
      <c r="D36" s="37">
        <v>0</v>
      </c>
      <c r="E36" s="37">
        <f t="shared" si="3"/>
        <v>0</v>
      </c>
      <c r="F36" s="37">
        <v>0</v>
      </c>
      <c r="G36" s="37">
        <v>0</v>
      </c>
      <c r="H36" s="37">
        <v>0</v>
      </c>
      <c r="I36" s="38">
        <f t="shared" si="2"/>
        <v>0</v>
      </c>
    </row>
    <row r="37" spans="1:12">
      <c r="A37" s="34"/>
      <c r="B37" s="35"/>
      <c r="C37" s="36" t="s">
        <v>35</v>
      </c>
      <c r="D37" s="37">
        <v>989780919</v>
      </c>
      <c r="E37" s="37">
        <f t="shared" si="3"/>
        <v>601049626.70000005</v>
      </c>
      <c r="F37" s="37">
        <v>1590830545.7</v>
      </c>
      <c r="G37" s="37">
        <v>1196618066.9799998</v>
      </c>
      <c r="H37" s="37">
        <v>1152606047.8499997</v>
      </c>
      <c r="I37" s="38">
        <f t="shared" si="2"/>
        <v>394212478.72000027</v>
      </c>
    </row>
    <row r="38" spans="1:12">
      <c r="A38" s="34"/>
      <c r="B38" s="35"/>
      <c r="C38" s="36" t="s">
        <v>36</v>
      </c>
      <c r="D38" s="37">
        <v>111731090</v>
      </c>
      <c r="E38" s="37">
        <f t="shared" si="3"/>
        <v>26844072.090000033</v>
      </c>
      <c r="F38" s="37">
        <v>138575162.09000003</v>
      </c>
      <c r="G38" s="37">
        <v>101993088.44999999</v>
      </c>
      <c r="H38" s="37">
        <v>96993088.449999988</v>
      </c>
      <c r="I38" s="38">
        <f t="shared" si="2"/>
        <v>36582073.640000045</v>
      </c>
    </row>
    <row r="39" spans="1:12">
      <c r="A39" s="34"/>
      <c r="B39" s="35"/>
      <c r="C39" s="36" t="s">
        <v>37</v>
      </c>
      <c r="D39" s="37">
        <v>0</v>
      </c>
      <c r="E39" s="37">
        <f t="shared" si="3"/>
        <v>0</v>
      </c>
      <c r="F39" s="37">
        <v>0</v>
      </c>
      <c r="G39" s="37">
        <v>0</v>
      </c>
      <c r="H39" s="37">
        <v>0</v>
      </c>
      <c r="I39" s="38">
        <f t="shared" si="2"/>
        <v>0</v>
      </c>
    </row>
    <row r="40" spans="1:12" s="33" customFormat="1" ht="15">
      <c r="A40" s="28"/>
      <c r="B40" s="29"/>
      <c r="C40" s="30" t="s">
        <v>38</v>
      </c>
      <c r="D40" s="31">
        <f t="shared" ref="D40:H40" si="6">SUM(D41:D44)</f>
        <v>7473540723</v>
      </c>
      <c r="E40" s="31">
        <f t="shared" si="6"/>
        <v>543596869.74999928</v>
      </c>
      <c r="F40" s="31">
        <f t="shared" si="6"/>
        <v>8017137592.749999</v>
      </c>
      <c r="G40" s="31">
        <f t="shared" si="6"/>
        <v>5731731480.25</v>
      </c>
      <c r="H40" s="31">
        <f t="shared" si="6"/>
        <v>5731731480.25</v>
      </c>
      <c r="I40" s="32">
        <f t="shared" si="2"/>
        <v>2285406112.499999</v>
      </c>
    </row>
    <row r="41" spans="1:12" s="33" customFormat="1" ht="15">
      <c r="A41" s="34"/>
      <c r="B41" s="35"/>
      <c r="C41" s="36" t="s">
        <v>39</v>
      </c>
      <c r="D41" s="37">
        <v>2040212190</v>
      </c>
      <c r="E41" s="37">
        <v>25590593.849999666</v>
      </c>
      <c r="F41" s="37">
        <v>2065802783.8499997</v>
      </c>
      <c r="G41" s="37">
        <v>1563175785.3499997</v>
      </c>
      <c r="H41" s="37">
        <v>1563175785.3499997</v>
      </c>
      <c r="I41" s="38">
        <f t="shared" si="2"/>
        <v>502626998.5</v>
      </c>
    </row>
    <row r="42" spans="1:12" s="33" customFormat="1" ht="26.25">
      <c r="A42" s="34"/>
      <c r="B42" s="35"/>
      <c r="C42" s="36" t="s">
        <v>40</v>
      </c>
      <c r="D42" s="37">
        <v>5433328533</v>
      </c>
      <c r="E42" s="37">
        <v>518006275.89999962</v>
      </c>
      <c r="F42" s="37">
        <v>5951334808.8999996</v>
      </c>
      <c r="G42" s="37">
        <v>4168555694.9000001</v>
      </c>
      <c r="H42" s="37">
        <v>4168555694.9000001</v>
      </c>
      <c r="I42" s="38">
        <f t="shared" si="2"/>
        <v>1782779113.9999995</v>
      </c>
    </row>
    <row r="43" spans="1:12" s="33" customFormat="1" ht="15">
      <c r="A43" s="34"/>
      <c r="B43" s="35"/>
      <c r="C43" s="36" t="s">
        <v>41</v>
      </c>
      <c r="D43" s="37">
        <v>0</v>
      </c>
      <c r="E43" s="37">
        <v>0</v>
      </c>
      <c r="F43" s="37">
        <v>0</v>
      </c>
      <c r="G43" s="37">
        <v>0</v>
      </c>
      <c r="H43" s="37">
        <v>0</v>
      </c>
      <c r="I43" s="38">
        <f t="shared" si="2"/>
        <v>0</v>
      </c>
    </row>
    <row r="44" spans="1:12" s="33" customFormat="1" ht="15">
      <c r="A44" s="34"/>
      <c r="B44" s="35"/>
      <c r="C44" s="36" t="s">
        <v>42</v>
      </c>
      <c r="D44" s="37">
        <v>0</v>
      </c>
      <c r="E44" s="37">
        <v>0</v>
      </c>
      <c r="F44" s="37">
        <v>0</v>
      </c>
      <c r="G44" s="37">
        <v>0</v>
      </c>
      <c r="H44" s="37">
        <v>0</v>
      </c>
      <c r="I44" s="38">
        <f t="shared" si="2"/>
        <v>0</v>
      </c>
    </row>
    <row r="45" spans="1:12" ht="15">
      <c r="A45" s="19"/>
      <c r="B45" s="40"/>
      <c r="C45" s="25" t="s">
        <v>43</v>
      </c>
      <c r="D45" s="26">
        <f>D46+D55+D63+D73</f>
        <v>16615653380</v>
      </c>
      <c r="E45" s="26">
        <f t="shared" ref="E45:H45" si="7">E46+E55+E63+E73</f>
        <v>1045753961.8399996</v>
      </c>
      <c r="F45" s="26">
        <f t="shared" si="7"/>
        <v>17661407341.839996</v>
      </c>
      <c r="G45" s="26">
        <f t="shared" si="7"/>
        <v>12489453364.959999</v>
      </c>
      <c r="H45" s="26">
        <f t="shared" si="7"/>
        <v>12453081513.82</v>
      </c>
      <c r="I45" s="27">
        <f t="shared" si="2"/>
        <v>5171953976.8799973</v>
      </c>
      <c r="K45" s="39"/>
      <c r="L45" s="39"/>
    </row>
    <row r="46" spans="1:12">
      <c r="A46" s="28"/>
      <c r="B46" s="29"/>
      <c r="C46" s="30" t="s">
        <v>11</v>
      </c>
      <c r="D46" s="31">
        <f>SUM(D47:D54)</f>
        <v>2243495361</v>
      </c>
      <c r="E46" s="31">
        <f t="shared" ref="E46:H46" si="8">SUM(E47:E54)</f>
        <v>-1893349263.6200001</v>
      </c>
      <c r="F46" s="31">
        <f t="shared" si="8"/>
        <v>350146097.38</v>
      </c>
      <c r="G46" s="31">
        <f t="shared" si="8"/>
        <v>171787126.15000001</v>
      </c>
      <c r="H46" s="31">
        <f t="shared" si="8"/>
        <v>166160932.63</v>
      </c>
      <c r="I46" s="32">
        <f t="shared" si="2"/>
        <v>178358971.22999999</v>
      </c>
    </row>
    <row r="47" spans="1:12">
      <c r="A47" s="34"/>
      <c r="B47" s="35"/>
      <c r="C47" s="36" t="s">
        <v>12</v>
      </c>
      <c r="D47" s="37">
        <v>0</v>
      </c>
      <c r="E47" s="37">
        <v>155500</v>
      </c>
      <c r="F47" s="37">
        <v>155500</v>
      </c>
      <c r="G47" s="37">
        <v>155500</v>
      </c>
      <c r="H47" s="37">
        <v>155500</v>
      </c>
      <c r="I47" s="38">
        <f t="shared" si="2"/>
        <v>0</v>
      </c>
    </row>
    <row r="48" spans="1:12">
      <c r="A48" s="34"/>
      <c r="B48" s="35"/>
      <c r="C48" s="36" t="s">
        <v>13</v>
      </c>
      <c r="D48" s="37">
        <v>123055958</v>
      </c>
      <c r="E48" s="37">
        <v>-14567972.299999997</v>
      </c>
      <c r="F48" s="37">
        <v>108487985.7</v>
      </c>
      <c r="G48" s="37">
        <v>37711056.82</v>
      </c>
      <c r="H48" s="37">
        <v>37711056.82</v>
      </c>
      <c r="I48" s="38">
        <f t="shared" si="2"/>
        <v>70776928.879999995</v>
      </c>
    </row>
    <row r="49" spans="1:9">
      <c r="A49" s="34"/>
      <c r="B49" s="35"/>
      <c r="C49" s="36" t="s">
        <v>14</v>
      </c>
      <c r="D49" s="37">
        <v>0</v>
      </c>
      <c r="E49" s="37">
        <v>17352810.859999999</v>
      </c>
      <c r="F49" s="37">
        <v>17352810.859999999</v>
      </c>
      <c r="G49" s="37">
        <v>1399726.38</v>
      </c>
      <c r="H49" s="37">
        <v>220999.97999999998</v>
      </c>
      <c r="I49" s="38">
        <f t="shared" si="2"/>
        <v>15953084.48</v>
      </c>
    </row>
    <row r="50" spans="1:9">
      <c r="A50" s="34"/>
      <c r="B50" s="35"/>
      <c r="C50" s="36" t="s">
        <v>15</v>
      </c>
      <c r="D50" s="37">
        <v>0</v>
      </c>
      <c r="E50" s="37">
        <v>0</v>
      </c>
      <c r="F50" s="37">
        <v>0</v>
      </c>
      <c r="G50" s="37">
        <v>0</v>
      </c>
      <c r="H50" s="37">
        <v>0</v>
      </c>
      <c r="I50" s="38">
        <f t="shared" si="2"/>
        <v>0</v>
      </c>
    </row>
    <row r="51" spans="1:9">
      <c r="A51" s="34"/>
      <c r="B51" s="35"/>
      <c r="C51" s="36" t="s">
        <v>16</v>
      </c>
      <c r="D51" s="37">
        <v>1947133064</v>
      </c>
      <c r="E51" s="37">
        <v>-1919418741.71</v>
      </c>
      <c r="F51" s="37">
        <v>27714322.289999999</v>
      </c>
      <c r="G51" s="37">
        <v>2078167.12</v>
      </c>
      <c r="H51" s="37">
        <v>431520</v>
      </c>
      <c r="I51" s="38">
        <f t="shared" si="2"/>
        <v>25636155.169999998</v>
      </c>
    </row>
    <row r="52" spans="1:9">
      <c r="A52" s="34"/>
      <c r="B52" s="35"/>
      <c r="C52" s="36" t="s">
        <v>17</v>
      </c>
      <c r="D52" s="37">
        <v>0</v>
      </c>
      <c r="E52" s="37">
        <v>0</v>
      </c>
      <c r="F52" s="37">
        <v>0</v>
      </c>
      <c r="G52" s="37">
        <v>0</v>
      </c>
      <c r="H52" s="37">
        <v>0</v>
      </c>
      <c r="I52" s="38">
        <f t="shared" si="2"/>
        <v>0</v>
      </c>
    </row>
    <row r="53" spans="1:9">
      <c r="A53" s="34"/>
      <c r="B53" s="35"/>
      <c r="C53" s="36" t="s">
        <v>18</v>
      </c>
      <c r="D53" s="37">
        <v>173306339</v>
      </c>
      <c r="E53" s="37">
        <v>23129139.530000031</v>
      </c>
      <c r="F53" s="37">
        <v>196435478.53000003</v>
      </c>
      <c r="G53" s="37">
        <v>130442675.83</v>
      </c>
      <c r="H53" s="37">
        <v>127641855.83</v>
      </c>
      <c r="I53" s="38">
        <f t="shared" si="2"/>
        <v>65992802.700000033</v>
      </c>
    </row>
    <row r="54" spans="1:9">
      <c r="A54" s="34"/>
      <c r="B54" s="35"/>
      <c r="C54" s="36" t="s">
        <v>19</v>
      </c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8">
        <f t="shared" si="2"/>
        <v>0</v>
      </c>
    </row>
    <row r="55" spans="1:9">
      <c r="A55" s="28"/>
      <c r="B55" s="29"/>
      <c r="C55" s="30" t="s">
        <v>20</v>
      </c>
      <c r="D55" s="31">
        <f>SUM(D56:D62)</f>
        <v>11084375138</v>
      </c>
      <c r="E55" s="31">
        <f t="shared" ref="E55:H55" si="9">SUM(E56:E62)</f>
        <v>3007792162.3599997</v>
      </c>
      <c r="F55" s="31">
        <f t="shared" si="9"/>
        <v>14092167300.359999</v>
      </c>
      <c r="G55" s="31">
        <f t="shared" si="9"/>
        <v>9723253666.5799999</v>
      </c>
      <c r="H55" s="31">
        <f t="shared" si="9"/>
        <v>9692508008.960001</v>
      </c>
      <c r="I55" s="32">
        <f t="shared" si="2"/>
        <v>4368913633.7799988</v>
      </c>
    </row>
    <row r="56" spans="1:9">
      <c r="A56" s="34"/>
      <c r="B56" s="35"/>
      <c r="C56" s="36" t="s">
        <v>21</v>
      </c>
      <c r="D56" s="37">
        <v>0</v>
      </c>
      <c r="E56" s="37">
        <v>2729100</v>
      </c>
      <c r="F56" s="37">
        <v>2729100</v>
      </c>
      <c r="G56" s="37">
        <v>2694212.55</v>
      </c>
      <c r="H56" s="37">
        <v>2694212.55</v>
      </c>
      <c r="I56" s="38">
        <f t="shared" si="2"/>
        <v>34887.450000000186</v>
      </c>
    </row>
    <row r="57" spans="1:9">
      <c r="A57" s="34"/>
      <c r="B57" s="35"/>
      <c r="C57" s="36" t="s">
        <v>22</v>
      </c>
      <c r="D57" s="37">
        <v>0</v>
      </c>
      <c r="E57" s="37">
        <v>999789363.50000024</v>
      </c>
      <c r="F57" s="37">
        <v>999789363.50000024</v>
      </c>
      <c r="G57" s="37">
        <v>636575878.96000016</v>
      </c>
      <c r="H57" s="37">
        <v>633467583.85000026</v>
      </c>
      <c r="I57" s="38">
        <f t="shared" si="2"/>
        <v>363213484.54000008</v>
      </c>
    </row>
    <row r="58" spans="1:9">
      <c r="A58" s="34"/>
      <c r="B58" s="35"/>
      <c r="C58" s="36" t="s">
        <v>23</v>
      </c>
      <c r="D58" s="37">
        <v>1090974690</v>
      </c>
      <c r="E58" s="37">
        <v>881860035.73000002</v>
      </c>
      <c r="F58" s="37">
        <v>1972834725.73</v>
      </c>
      <c r="G58" s="37">
        <v>1274646829.5699999</v>
      </c>
      <c r="H58" s="37">
        <v>1274646745.79</v>
      </c>
      <c r="I58" s="38">
        <f t="shared" si="2"/>
        <v>698187896.16000009</v>
      </c>
    </row>
    <row r="59" spans="1:9">
      <c r="A59" s="34"/>
      <c r="B59" s="35"/>
      <c r="C59" s="36" t="s">
        <v>24</v>
      </c>
      <c r="D59" s="37">
        <v>0</v>
      </c>
      <c r="E59" s="37">
        <v>12874946</v>
      </c>
      <c r="F59" s="37">
        <v>12874946</v>
      </c>
      <c r="G59" s="37">
        <v>12874946</v>
      </c>
      <c r="H59" s="37">
        <v>12874946</v>
      </c>
      <c r="I59" s="38">
        <f t="shared" si="2"/>
        <v>0</v>
      </c>
    </row>
    <row r="60" spans="1:9">
      <c r="A60" s="34"/>
      <c r="B60" s="35"/>
      <c r="C60" s="36" t="s">
        <v>25</v>
      </c>
      <c r="D60" s="37">
        <v>9644902210</v>
      </c>
      <c r="E60" s="37">
        <v>983472566.75999951</v>
      </c>
      <c r="F60" s="37">
        <v>10628374776.759998</v>
      </c>
      <c r="G60" s="37">
        <v>7479115492.5100002</v>
      </c>
      <c r="H60" s="37">
        <v>7479115492.5100002</v>
      </c>
      <c r="I60" s="38">
        <f t="shared" si="2"/>
        <v>3149259284.2499981</v>
      </c>
    </row>
    <row r="61" spans="1:9">
      <c r="A61" s="34"/>
      <c r="B61" s="35"/>
      <c r="C61" s="36" t="s">
        <v>26</v>
      </c>
      <c r="D61" s="37">
        <v>348498238</v>
      </c>
      <c r="E61" s="37">
        <v>46749583.939999998</v>
      </c>
      <c r="F61" s="37">
        <v>395247821.94</v>
      </c>
      <c r="G61" s="37">
        <v>305245653.94</v>
      </c>
      <c r="H61" s="37">
        <v>278948547.93999994</v>
      </c>
      <c r="I61" s="38">
        <f t="shared" si="2"/>
        <v>90002168</v>
      </c>
    </row>
    <row r="62" spans="1:9">
      <c r="A62" s="34"/>
      <c r="B62" s="35"/>
      <c r="C62" s="36" t="s">
        <v>27</v>
      </c>
      <c r="D62" s="37">
        <v>0</v>
      </c>
      <c r="E62" s="37">
        <v>80316566.430000007</v>
      </c>
      <c r="F62" s="37">
        <v>80316566.430000007</v>
      </c>
      <c r="G62" s="37">
        <v>12100653.049999999</v>
      </c>
      <c r="H62" s="37">
        <v>10760480.32</v>
      </c>
      <c r="I62" s="38">
        <f t="shared" si="2"/>
        <v>68215913.38000001</v>
      </c>
    </row>
    <row r="63" spans="1:9">
      <c r="A63" s="28"/>
      <c r="B63" s="29"/>
      <c r="C63" s="30" t="s">
        <v>28</v>
      </c>
      <c r="D63" s="31">
        <f>SUM(D64:D72)</f>
        <v>0</v>
      </c>
      <c r="E63" s="31">
        <f t="shared" ref="E63:H63" si="10">SUM(E64:E72)</f>
        <v>59841705</v>
      </c>
      <c r="F63" s="31">
        <f t="shared" si="10"/>
        <v>59841705</v>
      </c>
      <c r="G63" s="31">
        <f t="shared" si="10"/>
        <v>45542602.130000003</v>
      </c>
      <c r="H63" s="31">
        <f t="shared" si="10"/>
        <v>45542602.130000003</v>
      </c>
      <c r="I63" s="32">
        <f t="shared" si="2"/>
        <v>14299102.869999997</v>
      </c>
    </row>
    <row r="64" spans="1:9">
      <c r="A64" s="34"/>
      <c r="B64" s="35"/>
      <c r="C64" s="36" t="s">
        <v>29</v>
      </c>
      <c r="D64" s="37">
        <v>0</v>
      </c>
      <c r="E64" s="37">
        <v>0</v>
      </c>
      <c r="F64" s="37">
        <v>0</v>
      </c>
      <c r="G64" s="37">
        <v>0</v>
      </c>
      <c r="H64" s="37">
        <v>0</v>
      </c>
      <c r="I64" s="38">
        <f t="shared" si="2"/>
        <v>0</v>
      </c>
    </row>
    <row r="65" spans="1:9">
      <c r="A65" s="34"/>
      <c r="B65" s="35"/>
      <c r="C65" s="36" t="s">
        <v>30</v>
      </c>
      <c r="D65" s="37">
        <v>0</v>
      </c>
      <c r="E65" s="37">
        <v>59841705</v>
      </c>
      <c r="F65" s="37">
        <v>59841705</v>
      </c>
      <c r="G65" s="37">
        <v>45542602.130000003</v>
      </c>
      <c r="H65" s="37">
        <v>45542602.130000003</v>
      </c>
      <c r="I65" s="38">
        <f t="shared" si="2"/>
        <v>14299102.869999997</v>
      </c>
    </row>
    <row r="66" spans="1:9">
      <c r="A66" s="34"/>
      <c r="B66" s="35"/>
      <c r="C66" s="36" t="s">
        <v>31</v>
      </c>
      <c r="D66" s="37">
        <v>0</v>
      </c>
      <c r="E66" s="37">
        <v>0</v>
      </c>
      <c r="F66" s="37">
        <v>0</v>
      </c>
      <c r="G66" s="37">
        <v>0</v>
      </c>
      <c r="H66" s="37">
        <v>0</v>
      </c>
      <c r="I66" s="38">
        <f t="shared" si="2"/>
        <v>0</v>
      </c>
    </row>
    <row r="67" spans="1:9">
      <c r="A67" s="34"/>
      <c r="B67" s="35"/>
      <c r="C67" s="36" t="s">
        <v>32</v>
      </c>
      <c r="D67" s="37">
        <v>0</v>
      </c>
      <c r="E67" s="37">
        <v>0</v>
      </c>
      <c r="F67" s="37">
        <v>0</v>
      </c>
      <c r="G67" s="37">
        <v>0</v>
      </c>
      <c r="H67" s="37">
        <v>0</v>
      </c>
      <c r="I67" s="38">
        <f t="shared" si="2"/>
        <v>0</v>
      </c>
    </row>
    <row r="68" spans="1:9">
      <c r="A68" s="34"/>
      <c r="B68" s="35"/>
      <c r="C68" s="36" t="s">
        <v>33</v>
      </c>
      <c r="D68" s="37">
        <v>0</v>
      </c>
      <c r="E68" s="37">
        <v>0</v>
      </c>
      <c r="F68" s="37">
        <v>0</v>
      </c>
      <c r="G68" s="37">
        <v>0</v>
      </c>
      <c r="H68" s="37">
        <v>0</v>
      </c>
      <c r="I68" s="38">
        <f t="shared" si="2"/>
        <v>0</v>
      </c>
    </row>
    <row r="69" spans="1:9">
      <c r="A69" s="34"/>
      <c r="B69" s="35"/>
      <c r="C69" s="36" t="s">
        <v>34</v>
      </c>
      <c r="D69" s="37">
        <v>0</v>
      </c>
      <c r="E69" s="37">
        <v>0</v>
      </c>
      <c r="F69" s="37">
        <v>0</v>
      </c>
      <c r="G69" s="37">
        <v>0</v>
      </c>
      <c r="H69" s="37">
        <v>0</v>
      </c>
      <c r="I69" s="38">
        <f t="shared" si="2"/>
        <v>0</v>
      </c>
    </row>
    <row r="70" spans="1:9">
      <c r="A70" s="34"/>
      <c r="B70" s="35"/>
      <c r="C70" s="36" t="s">
        <v>35</v>
      </c>
      <c r="D70" s="37">
        <v>0</v>
      </c>
      <c r="E70" s="37">
        <v>0</v>
      </c>
      <c r="F70" s="37">
        <v>0</v>
      </c>
      <c r="G70" s="37">
        <v>0</v>
      </c>
      <c r="H70" s="37">
        <v>0</v>
      </c>
      <c r="I70" s="38">
        <f t="shared" si="2"/>
        <v>0</v>
      </c>
    </row>
    <row r="71" spans="1:9">
      <c r="A71" s="34"/>
      <c r="B71" s="35"/>
      <c r="C71" s="36" t="s">
        <v>36</v>
      </c>
      <c r="D71" s="37">
        <v>0</v>
      </c>
      <c r="E71" s="37">
        <v>0</v>
      </c>
      <c r="F71" s="37">
        <v>0</v>
      </c>
      <c r="G71" s="37">
        <v>0</v>
      </c>
      <c r="H71" s="37">
        <v>0</v>
      </c>
      <c r="I71" s="38">
        <f t="shared" si="2"/>
        <v>0</v>
      </c>
    </row>
    <row r="72" spans="1:9">
      <c r="A72" s="34"/>
      <c r="B72" s="35"/>
      <c r="C72" s="36" t="s">
        <v>37</v>
      </c>
      <c r="D72" s="37">
        <v>0</v>
      </c>
      <c r="E72" s="37">
        <v>0</v>
      </c>
      <c r="F72" s="37">
        <v>0</v>
      </c>
      <c r="G72" s="37">
        <v>0</v>
      </c>
      <c r="H72" s="37">
        <v>0</v>
      </c>
      <c r="I72" s="38">
        <f t="shared" si="2"/>
        <v>0</v>
      </c>
    </row>
    <row r="73" spans="1:9">
      <c r="A73" s="28"/>
      <c r="B73" s="29"/>
      <c r="C73" s="30" t="s">
        <v>38</v>
      </c>
      <c r="D73" s="31">
        <f t="shared" ref="D73:H73" si="11">SUM(D74:D77)</f>
        <v>3287782881</v>
      </c>
      <c r="E73" s="31">
        <f t="shared" si="11"/>
        <v>-128530641.90000001</v>
      </c>
      <c r="F73" s="31">
        <f t="shared" si="11"/>
        <v>3159252239.0999999</v>
      </c>
      <c r="G73" s="31">
        <f t="shared" si="11"/>
        <v>2548869970.0999999</v>
      </c>
      <c r="H73" s="31">
        <f t="shared" si="11"/>
        <v>2548869970.0999999</v>
      </c>
      <c r="I73" s="32">
        <f t="shared" si="2"/>
        <v>610382269</v>
      </c>
    </row>
    <row r="74" spans="1:9">
      <c r="A74" s="34"/>
      <c r="B74" s="35"/>
      <c r="C74" s="36" t="s">
        <v>39</v>
      </c>
      <c r="D74" s="37">
        <v>0</v>
      </c>
      <c r="E74" s="37">
        <v>0</v>
      </c>
      <c r="F74" s="37">
        <v>0</v>
      </c>
      <c r="G74" s="37">
        <v>0</v>
      </c>
      <c r="H74" s="37">
        <v>0</v>
      </c>
      <c r="I74" s="38">
        <f t="shared" si="2"/>
        <v>0</v>
      </c>
    </row>
    <row r="75" spans="1:9" ht="25.5">
      <c r="A75" s="34"/>
      <c r="B75" s="35"/>
      <c r="C75" s="36" t="s">
        <v>40</v>
      </c>
      <c r="D75" s="37">
        <v>3287782881</v>
      </c>
      <c r="E75" s="37">
        <v>-128530641.90000001</v>
      </c>
      <c r="F75" s="37">
        <v>3159252239.0999999</v>
      </c>
      <c r="G75" s="37">
        <v>2548869970.0999999</v>
      </c>
      <c r="H75" s="37">
        <v>2548869970.0999999</v>
      </c>
      <c r="I75" s="38">
        <f t="shared" si="2"/>
        <v>610382269</v>
      </c>
    </row>
    <row r="76" spans="1:9">
      <c r="A76" s="34"/>
      <c r="B76" s="35"/>
      <c r="C76" s="36" t="s">
        <v>41</v>
      </c>
      <c r="D76" s="37">
        <v>0</v>
      </c>
      <c r="E76" s="37">
        <v>0</v>
      </c>
      <c r="F76" s="37">
        <v>0</v>
      </c>
      <c r="G76" s="37">
        <v>0</v>
      </c>
      <c r="H76" s="37">
        <v>0</v>
      </c>
      <c r="I76" s="38">
        <f t="shared" ref="I76:I78" si="12">F76-G76</f>
        <v>0</v>
      </c>
    </row>
    <row r="77" spans="1:9">
      <c r="A77" s="34"/>
      <c r="B77" s="35"/>
      <c r="C77" s="36" t="s">
        <v>42</v>
      </c>
      <c r="D77" s="37">
        <v>0</v>
      </c>
      <c r="E77" s="37">
        <v>0</v>
      </c>
      <c r="F77" s="37">
        <v>0</v>
      </c>
      <c r="G77" s="37">
        <v>0</v>
      </c>
      <c r="H77" s="37">
        <v>0</v>
      </c>
      <c r="I77" s="38">
        <f t="shared" si="12"/>
        <v>0</v>
      </c>
    </row>
    <row r="78" spans="1:9" s="33" customFormat="1" ht="19.899999999999999" customHeight="1">
      <c r="A78" s="41"/>
      <c r="B78" s="41"/>
      <c r="C78" s="42" t="s">
        <v>44</v>
      </c>
      <c r="D78" s="43">
        <f>D12+D45</f>
        <v>53981792386</v>
      </c>
      <c r="E78" s="43">
        <f>E12+E45</f>
        <v>2892151414.6699791</v>
      </c>
      <c r="F78" s="43">
        <f>F12+F45</f>
        <v>56873943800.669975</v>
      </c>
      <c r="G78" s="43">
        <f>G12+G45</f>
        <v>38065598477.97998</v>
      </c>
      <c r="H78" s="43">
        <f>H12+H45</f>
        <v>37242524120.929993</v>
      </c>
      <c r="I78" s="44">
        <f t="shared" si="12"/>
        <v>18808345322.689995</v>
      </c>
    </row>
    <row r="79" spans="1:9" ht="15">
      <c r="A79" s="45"/>
      <c r="B79" s="45"/>
    </row>
    <row r="80" spans="1:9" ht="15">
      <c r="A80" s="45"/>
      <c r="B80" s="48"/>
      <c r="C80" s="49"/>
      <c r="D80" s="49"/>
      <c r="E80" s="49"/>
      <c r="F80" s="49"/>
      <c r="G80" s="49"/>
      <c r="H80" s="49"/>
      <c r="I80" s="49"/>
    </row>
    <row r="81" spans="1:9" ht="15">
      <c r="A81" s="45"/>
      <c r="B81" s="48"/>
      <c r="C81" s="50"/>
    </row>
    <row r="82" spans="1:9" ht="15">
      <c r="A82" s="45"/>
      <c r="B82" s="45"/>
      <c r="D82" s="51"/>
      <c r="E82" s="51"/>
      <c r="F82" s="51"/>
      <c r="G82" s="51"/>
      <c r="H82" s="51"/>
      <c r="I82" s="51"/>
    </row>
    <row r="83" spans="1:9">
      <c r="C83" s="52"/>
      <c r="D83" s="53"/>
      <c r="E83" s="53"/>
      <c r="F83" s="53"/>
      <c r="G83" s="53"/>
      <c r="H83" s="53"/>
      <c r="I83" s="53"/>
    </row>
    <row r="90" spans="1:9">
      <c r="I90" s="47" t="s">
        <v>45</v>
      </c>
    </row>
  </sheetData>
  <mergeCells count="6">
    <mergeCell ref="C6:I6"/>
    <mergeCell ref="C7:I7"/>
    <mergeCell ref="C8:I8"/>
    <mergeCell ref="C9:I9"/>
    <mergeCell ref="C10:I10"/>
    <mergeCell ref="C80:I80"/>
  </mergeCells>
  <printOptions horizontalCentered="1"/>
  <pageMargins left="0" right="0" top="0.23622047244094491" bottom="0.47244094488188981" header="0.27559055118110237" footer="0.23622047244094491"/>
  <pageSetup scale="65" fitToHeight="0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FUNCIONAL LDF</vt:lpstr>
      <vt:lpstr>'FUNCIONAL LDF'!Área_de_impresión</vt:lpstr>
      <vt:lpstr>'FUNCIONAL LDF'!Títulos_a_imprimir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DEPARTAMENTO DE DESARROLLO TÉCNICO Y ANÁLISIS DEL GASTO PÚBLICO</dc:creator>
  <cp:lastModifiedBy>DEPARTAMENTO DE DESARROLLO TÉCNICO Y ANÁLISIS DEL GAST</cp:lastModifiedBy>
  <cp:lastPrinted>2026-10-05T21:51:14Z</cp:lastPrinted>
  <dcterms:created xsi:type="dcterms:W3CDTF">2026-10-05T21:49:14Z</dcterms:created>
  <dcterms:modified xsi:type="dcterms:W3CDTF">2026-10-05T21:51:28Z</dcterms:modified>
</cp:coreProperties>
</file>