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Trimestrales\6.- Edo. Analitico junio  2026\CONAC\"/>
    </mc:Choice>
  </mc:AlternateContent>
  <xr:revisionPtr revIDLastSave="0" documentId="8_{DA94D9A2-E3F0-4194-91B7-D6590871539D}" xr6:coauthVersionLast="47" xr6:coauthVersionMax="47" xr10:uidLastSave="{00000000-0000-0000-0000-000000000000}"/>
  <bookViews>
    <workbookView xWindow="-120" yWindow="-120" windowWidth="29040" windowHeight="15840" xr2:uid="{D69B29C4-C5CF-4678-8BC3-DC1EA2ACC729}"/>
  </bookViews>
  <sheets>
    <sheet name="objeto gto" sheetId="1" r:id="rId1"/>
  </sheets>
  <definedNames>
    <definedName name="_xlnm._FilterDatabase" localSheetId="0" hidden="1">'objeto gto'!$A$13:$H$87</definedName>
    <definedName name="_xlnm.Print_Area" localSheetId="0">'objeto gto'!$B$1:$H$86</definedName>
    <definedName name="_xlnm.Print_Titles" localSheetId="0">'objeto gto'!$1:$12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84" i="1" l="1"/>
  <c r="H83" i="1"/>
  <c r="H82" i="1"/>
  <c r="H81" i="1"/>
  <c r="H80" i="1"/>
  <c r="H79" i="1"/>
  <c r="G77" i="1"/>
  <c r="F77" i="1"/>
  <c r="E77" i="1"/>
  <c r="C77" i="1"/>
  <c r="H76" i="1"/>
  <c r="H75" i="1"/>
  <c r="G73" i="1"/>
  <c r="F73" i="1"/>
  <c r="E73" i="1"/>
  <c r="C73" i="1"/>
  <c r="H72" i="1"/>
  <c r="H71" i="1"/>
  <c r="H70" i="1"/>
  <c r="H69" i="1"/>
  <c r="H68" i="1"/>
  <c r="H67" i="1"/>
  <c r="G65" i="1"/>
  <c r="F65" i="1"/>
  <c r="E65" i="1"/>
  <c r="C65" i="1"/>
  <c r="H64" i="1"/>
  <c r="H63" i="1"/>
  <c r="G61" i="1"/>
  <c r="F61" i="1"/>
  <c r="E61" i="1"/>
  <c r="C61" i="1"/>
  <c r="H60" i="1"/>
  <c r="H59" i="1"/>
  <c r="H58" i="1"/>
  <c r="H57" i="1"/>
  <c r="H56" i="1"/>
  <c r="H55" i="1"/>
  <c r="H54" i="1"/>
  <c r="H53" i="1"/>
  <c r="C51" i="1"/>
  <c r="G51" i="1"/>
  <c r="F51" i="1"/>
  <c r="E51" i="1"/>
  <c r="H50" i="1"/>
  <c r="H49" i="1"/>
  <c r="H48" i="1"/>
  <c r="H47" i="1"/>
  <c r="H46" i="1"/>
  <c r="H45" i="1"/>
  <c r="H44" i="1"/>
  <c r="H43" i="1"/>
  <c r="G41" i="1"/>
  <c r="F41" i="1"/>
  <c r="E41" i="1"/>
  <c r="C41" i="1"/>
  <c r="H40" i="1"/>
  <c r="H39" i="1"/>
  <c r="H38" i="1"/>
  <c r="H37" i="1"/>
  <c r="H36" i="1"/>
  <c r="G31" i="1"/>
  <c r="H35" i="1"/>
  <c r="H34" i="1"/>
  <c r="H33" i="1"/>
  <c r="F31" i="1"/>
  <c r="E31" i="1"/>
  <c r="C31" i="1"/>
  <c r="H30" i="1"/>
  <c r="H29" i="1"/>
  <c r="H28" i="1"/>
  <c r="H27" i="1"/>
  <c r="H26" i="1"/>
  <c r="H25" i="1"/>
  <c r="H24" i="1"/>
  <c r="G21" i="1"/>
  <c r="H23" i="1"/>
  <c r="F21" i="1"/>
  <c r="E21" i="1"/>
  <c r="C21" i="1"/>
  <c r="H20" i="1"/>
  <c r="H19" i="1"/>
  <c r="H18" i="1"/>
  <c r="H17" i="1"/>
  <c r="G13" i="1"/>
  <c r="H16" i="1"/>
  <c r="H15" i="1"/>
  <c r="F13" i="1"/>
  <c r="F85" i="1" s="1"/>
  <c r="E13" i="1"/>
  <c r="C13" i="1"/>
  <c r="G85" i="1" l="1"/>
  <c r="C85" i="1"/>
  <c r="E85" i="1"/>
  <c r="D14" i="1"/>
  <c r="D16" i="1"/>
  <c r="D18" i="1"/>
  <c r="D20" i="1"/>
  <c r="D22" i="1"/>
  <c r="D24" i="1"/>
  <c r="D26" i="1"/>
  <c r="D28" i="1"/>
  <c r="D30" i="1"/>
  <c r="D32" i="1"/>
  <c r="D34" i="1"/>
  <c r="D36" i="1"/>
  <c r="D38" i="1"/>
  <c r="D40" i="1"/>
  <c r="D42" i="1"/>
  <c r="D44" i="1"/>
  <c r="D46" i="1"/>
  <c r="D48" i="1"/>
  <c r="D50" i="1"/>
  <c r="D52" i="1"/>
  <c r="D51" i="1" s="1"/>
  <c r="D54" i="1"/>
  <c r="D56" i="1"/>
  <c r="D58" i="1"/>
  <c r="D60" i="1"/>
  <c r="D62" i="1"/>
  <c r="D64" i="1"/>
  <c r="D66" i="1"/>
  <c r="D68" i="1"/>
  <c r="D70" i="1"/>
  <c r="D72" i="1"/>
  <c r="D74" i="1"/>
  <c r="D76" i="1"/>
  <c r="D78" i="1"/>
  <c r="D80" i="1"/>
  <c r="D82" i="1"/>
  <c r="D84" i="1"/>
  <c r="H14" i="1"/>
  <c r="H13" i="1" s="1"/>
  <c r="H22" i="1"/>
  <c r="H21" i="1" s="1"/>
  <c r="H32" i="1"/>
  <c r="H31" i="1" s="1"/>
  <c r="H42" i="1"/>
  <c r="H41" i="1" s="1"/>
  <c r="H52" i="1"/>
  <c r="H51" i="1" s="1"/>
  <c r="H62" i="1"/>
  <c r="H61" i="1" s="1"/>
  <c r="H66" i="1"/>
  <c r="H65" i="1" s="1"/>
  <c r="H74" i="1"/>
  <c r="H73" i="1" s="1"/>
  <c r="H78" i="1"/>
  <c r="H77" i="1" s="1"/>
  <c r="D15" i="1"/>
  <c r="D17" i="1"/>
  <c r="D19" i="1"/>
  <c r="D23" i="1"/>
  <c r="D25" i="1"/>
  <c r="D27" i="1"/>
  <c r="D29" i="1"/>
  <c r="D33" i="1"/>
  <c r="D35" i="1"/>
  <c r="D37" i="1"/>
  <c r="D39" i="1"/>
  <c r="D43" i="1"/>
  <c r="D45" i="1"/>
  <c r="D47" i="1"/>
  <c r="D49" i="1"/>
  <c r="D53" i="1"/>
  <c r="D55" i="1"/>
  <c r="D57" i="1"/>
  <c r="D59" i="1"/>
  <c r="D63" i="1"/>
  <c r="D67" i="1"/>
  <c r="D69" i="1"/>
  <c r="D71" i="1"/>
  <c r="D75" i="1"/>
  <c r="D79" i="1"/>
  <c r="D81" i="1"/>
  <c r="D83" i="1"/>
  <c r="D21" i="1" l="1"/>
  <c r="D41" i="1"/>
  <c r="D61" i="1"/>
  <c r="D13" i="1"/>
  <c r="D73" i="1"/>
  <c r="D65" i="1"/>
  <c r="H85" i="1"/>
  <c r="D31" i="1"/>
  <c r="D77" i="1"/>
  <c r="D8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SEFIPLAN</author>
  </authors>
  <commentList>
    <comment ref="A79" authorId="0" shapeId="0" xr:uid="{1CD2D519-D84E-4912-A3C3-A99F24CE8A2B}">
      <text>
        <r>
          <rPr>
            <b/>
            <sz val="9"/>
            <color indexed="81"/>
            <rFont val="Tahoma"/>
            <family val="2"/>
          </rPr>
          <t>SEFIPLAN:</t>
        </r>
        <r>
          <rPr>
            <sz val="9"/>
            <color indexed="81"/>
            <rFont val="Tahoma"/>
            <family val="2"/>
          </rPr>
          <t xml:space="preserve">
Datos de Pstura fiscal</t>
        </r>
      </text>
    </comment>
  </commentList>
</comments>
</file>

<file path=xl/sharedStrings.xml><?xml version="1.0" encoding="utf-8"?>
<sst xmlns="http://schemas.openxmlformats.org/spreadsheetml/2006/main" count="86" uniqueCount="86">
  <si>
    <t>ESTADO ANALÍTICO DEL EJERCICIO DEL PRESUPUESTO DE EGRESOS</t>
  </si>
  <si>
    <t>Clasificación por Objeto de Gasto (Capítulo y Concepto)</t>
  </si>
  <si>
    <t>(Cifras en Pesos)</t>
  </si>
  <si>
    <t>Concepto</t>
  </si>
  <si>
    <t>Egresos</t>
  </si>
  <si>
    <t>Subejercicio</t>
  </si>
  <si>
    <t>Aprobado</t>
  </si>
  <si>
    <t>Ampliaciones /Reducciones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</si>
  <si>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</si>
  <si>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</si>
  <si>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</si>
  <si>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</si>
  <si>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</si>
  <si>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</si>
  <si>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</si>
  <si>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</si>
  <si>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</si>
  <si>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</si>
  <si>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</si>
  <si>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</si>
  <si>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</si>
  <si>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</si>
  <si>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Materiales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</si>
  <si>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</si>
  <si>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</si>
  <si>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</si>
  <si>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</si>
  <si>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</si>
  <si>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</si>
  <si>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</si>
  <si>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</si>
  <si>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</si>
  <si>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</si>
  <si>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</si>
  <si>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</si>
  <si>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</si>
  <si>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</si>
  <si>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</si>
  <si>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</si>
  <si>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 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</si>
  <si>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</si>
  <si>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</si>
  <si>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</si>
  <si>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</si>
  <si>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</si>
  <si>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</si>
  <si>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</si>
  <si>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</si>
  <si>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</si>
  <si>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</si>
  <si>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</si>
  <si>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</si>
  <si>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</si>
  <si>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</si>
  <si>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</si>
  <si>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</si>
  <si>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</si>
  <si>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</si>
  <si>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</si>
  <si>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</si>
  <si>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</si>
  <si>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</si>
  <si>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</si>
  <si>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</si>
  <si>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</si>
  <si>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</si>
  <si>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 y Valores</t>
  </si>
  <si>
    <t>Concesión de Prestamos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</si>
  <si>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</si>
  <si>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</si>
  <si>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</si>
  <si>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</si>
  <si>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</si>
  <si>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</si>
  <si>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</si>
  <si>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</si>
  <si>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</si>
  <si>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</si>
  <si>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</si>
  <si>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</si>
  <si>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Costos por Coberturas</t>
  </si>
  <si>
    <t>Apoyos Financieros</t>
  </si>
  <si>
    <t>Adeudos de Ejercicios Fiscales Anteriores (Adefas)</t>
  </si>
  <si>
    <t>Total del Egreso</t>
  </si>
  <si>
    <t>GOBIERNO DEL ESTADO DE QUINTANA ROO</t>
  </si>
  <si>
    <t>Del 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</si>
</sst>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27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sz val="10"/>
      <color indexed="8"/>
      <name val="MS Sans Serif"/>
      <family val="2"/>
    </font>
    <font>
      <sz val="10"/>
      <name val="Futura Md BT"/>
      <family val="2"/>
    </font>
    <font>
      <sz val="11"/>
      <name val="Futura Md BT"/>
      <family val="2"/>
    </font>
    <font>
      <sz val="10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B0F0"/>
      <name val="Arial Narrow"/>
      <family val="2"/>
    </font>
    <font>
      <b/>
      <sz val="10"/>
      <name val="Futura Md BT"/>
      <family val="2"/>
    </font>
    <font>
      <b/>
      <sz val="10"/>
      <color theme="1"/>
      <name val="Arial Narrow"/>
      <family val="2"/>
    </font>
    <font>
      <b/>
      <sz val="11"/>
      <name val="Futura Md BT"/>
      <family val="2"/>
    </font>
    <font>
      <sz val="11"/>
      <name val="Futura Lt BT"/>
      <family val="2"/>
    </font>
    <font>
      <sz val="10"/>
      <name val="Futura Lt BT"/>
      <family val="2"/>
    </font>
    <font>
      <sz val="11"/>
      <color theme="1"/>
      <name val="Futura Lt BT"/>
      <family val="2"/>
    </font>
    <font>
      <sz val="11"/>
      <color theme="0" tint="-0.34998626667073579"/>
      <name val="Futura Lt BT"/>
      <family val="2"/>
    </font>
    <font>
      <sz val="8"/>
      <name val="Futura Lt BT"/>
      <family val="2"/>
    </font>
    <font>
      <sz val="8"/>
      <color rgb="FFFF0000"/>
      <name val="Futura Lt B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rgb="FFD1CFC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3" fontId="0" fillId="0" borderId="0" xfId="1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vertical="center"/>
    </xf>
    <xf numFmtId="43" fontId="8" fillId="3" borderId="11" xfId="1" applyFont="1" applyFill="1" applyBorder="1" applyAlignment="1">
      <alignment horizontal="center" vertical="center" wrapText="1"/>
    </xf>
    <xf numFmtId="43" fontId="8" fillId="3" borderId="12" xfId="1" applyFont="1" applyFill="1" applyBorder="1" applyAlignment="1">
      <alignment horizontal="center" vertical="center" wrapText="1"/>
    </xf>
    <xf numFmtId="43" fontId="8" fillId="3" borderId="13" xfId="1" applyFont="1" applyFill="1" applyBorder="1" applyAlignment="1">
      <alignment horizontal="center" vertical="center" wrapText="1"/>
    </xf>
    <xf numFmtId="43" fontId="8" fillId="3" borderId="1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43" fontId="8" fillId="3" borderId="15" xfId="1" applyFont="1" applyFill="1" applyBorder="1" applyAlignment="1">
      <alignment horizontal="center" vertical="center" wrapText="1"/>
    </xf>
    <xf numFmtId="43" fontId="8" fillId="3" borderId="9" xfId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top"/>
    </xf>
    <xf numFmtId="0" fontId="8" fillId="4" borderId="16" xfId="2" applyFont="1" applyFill="1" applyBorder="1" applyAlignment="1">
      <alignment horizontal="left" vertical="top" indent="1"/>
    </xf>
    <xf numFmtId="4" fontId="8" fillId="4" borderId="15" xfId="1" applyNumberFormat="1" applyFont="1" applyFill="1" applyBorder="1"/>
    <xf numFmtId="4" fontId="8" fillId="4" borderId="17" xfId="1" applyNumberFormat="1" applyFont="1" applyFill="1" applyBorder="1"/>
    <xf numFmtId="0" fontId="10" fillId="0" borderId="0" xfId="0" applyFont="1"/>
    <xf numFmtId="0" fontId="11" fillId="0" borderId="0" xfId="0" applyFont="1"/>
    <xf numFmtId="0" fontId="12" fillId="0" borderId="0" xfId="2" applyFont="1" applyAlignment="1">
      <alignment horizontal="center" vertical="top"/>
    </xf>
    <xf numFmtId="0" fontId="12" fillId="0" borderId="16" xfId="2" applyFont="1" applyBorder="1" applyAlignment="1">
      <alignment horizontal="left" vertical="top" wrapText="1" indent="2"/>
    </xf>
    <xf numFmtId="4" fontId="5" fillId="0" borderId="15" xfId="1" applyNumberFormat="1" applyFont="1" applyBorder="1" applyAlignment="1"/>
    <xf numFmtId="4" fontId="5" fillId="0" borderId="17" xfId="1" applyNumberFormat="1" applyFont="1" applyBorder="1" applyAlignment="1"/>
    <xf numFmtId="0" fontId="13" fillId="0" borderId="0" xfId="0" applyFont="1"/>
    <xf numFmtId="0" fontId="14" fillId="0" borderId="0" xfId="0" applyFont="1"/>
    <xf numFmtId="43" fontId="14" fillId="0" borderId="0" xfId="1" applyFont="1"/>
    <xf numFmtId="0" fontId="12" fillId="0" borderId="0" xfId="0" applyFont="1" applyAlignment="1">
      <alignment horizontal="center"/>
    </xf>
    <xf numFmtId="0" fontId="12" fillId="0" borderId="0" xfId="2" quotePrefix="1" applyFont="1" applyAlignment="1">
      <alignment horizontal="center" vertical="top"/>
    </xf>
    <xf numFmtId="0" fontId="15" fillId="0" borderId="0" xfId="2" quotePrefix="1" applyFont="1" applyAlignment="1">
      <alignment horizontal="center" vertical="top"/>
    </xf>
    <xf numFmtId="0" fontId="15" fillId="0" borderId="0" xfId="2" applyFont="1" applyAlignment="1">
      <alignment horizontal="center" vertical="top"/>
    </xf>
    <xf numFmtId="0" fontId="16" fillId="0" borderId="0" xfId="2" applyFont="1" applyAlignment="1">
      <alignment horizontal="center" vertical="top"/>
    </xf>
    <xf numFmtId="164" fontId="17" fillId="3" borderId="18" xfId="0" applyNumberFormat="1" applyFont="1" applyFill="1" applyBorder="1" applyAlignment="1">
      <alignment horizontal="left" wrapText="1" indent="1"/>
    </xf>
    <xf numFmtId="4" fontId="17" fillId="3" borderId="19" xfId="1" applyNumberFormat="1" applyFont="1" applyFill="1" applyBorder="1" applyAlignment="1"/>
    <xf numFmtId="4" fontId="17" fillId="3" borderId="20" xfId="1" applyNumberFormat="1" applyFont="1" applyFill="1" applyBorder="1" applyAlignment="1"/>
    <xf numFmtId="0" fontId="18" fillId="0" borderId="0" xfId="0" applyFont="1"/>
    <xf numFmtId="0" fontId="16" fillId="0" borderId="0" xfId="0" applyFont="1"/>
    <xf numFmtId="0" fontId="12" fillId="0" borderId="21" xfId="0" applyFont="1" applyBorder="1"/>
    <xf numFmtId="0" fontId="12" fillId="0" borderId="0" xfId="0" applyFont="1"/>
    <xf numFmtId="0" fontId="19" fillId="0" borderId="0" xfId="0" applyFont="1"/>
    <xf numFmtId="0" fontId="20" fillId="0" borderId="0" xfId="2" applyFont="1" applyAlignment="1">
      <alignment horizontal="left" vertical="top" indent="3"/>
    </xf>
    <xf numFmtId="43" fontId="21" fillId="0" borderId="0" xfId="1" applyFont="1"/>
    <xf numFmtId="0" fontId="22" fillId="0" borderId="0" xfId="0" applyFont="1" applyAlignment="1">
      <alignment horizontal="center"/>
    </xf>
    <xf numFmtId="3" fontId="23" fillId="0" borderId="0" xfId="1" applyNumberFormat="1" applyFont="1"/>
    <xf numFmtId="3" fontId="24" fillId="0" borderId="0" xfId="1" applyNumberFormat="1" applyFont="1"/>
  </cellXfs>
  <cellStyles count="3">
    <cellStyle name="Millares" xfId="1" builtinId="3"/>
    <cellStyle name="Normal" xfId="0" builtinId="0"/>
    <cellStyle name="Normal 6 2" xfId="2" xr:uid="{F940D417-0BA5-4965-9E93-B3598F9DCF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616297</xdr:colOff>
      <xdr:row>0</xdr:row>
      <xdr:rowOff>0</xdr:rowOff>
    </xdr:from>
    <xdr:to>
      <xdr:col>7</xdr:col>
      <xdr:colOff>732502</xdr:colOff>
      <xdr:row>4</xdr:row>
      <xdr:rowOff>88900</xdr:rowOff>
    </xdr:to>
    <xdr:pic>
      <xdr:nvPicPr>
        <xdr:cNvPr id="2" name="WordPictureWatermark2172124" descr="Hoja Membretada_SEFIPLAN_02-01">
          <a:extLst>
            <a:ext uri="{FF2B5EF4-FFF2-40B4-BE49-F238E27FC236}">
              <a16:creationId xmlns:a16="http://schemas.microsoft.com/office/drawing/2014/main" id="{82B164F9-F650-4067-9C7B-EA240638893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30" t="5493" r="6421" b="84080"/>
        <a:stretch/>
      </xdr:blipFill>
      <xdr:spPr bwMode="auto">
        <a:xfrm>
          <a:off x="7645747" y="0"/>
          <a:ext cx="2116455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0</xdr:row>
      <xdr:rowOff>26555</xdr:rowOff>
    </xdr:from>
    <xdr:to>
      <xdr:col>1</xdr:col>
      <xdr:colOff>842010</xdr:colOff>
      <xdr:row>4</xdr:row>
      <xdr:rowOff>115455</xdr:rowOff>
    </xdr:to>
    <xdr:pic>
      <xdr:nvPicPr>
        <xdr:cNvPr id="3" name="WordPictureWatermark2172124" descr="Hoja Membretada_SEFIPLAN_02-01">
          <a:extLst>
            <a:ext uri="{FF2B5EF4-FFF2-40B4-BE49-F238E27FC236}">
              <a16:creationId xmlns:a16="http://schemas.microsoft.com/office/drawing/2014/main" id="{F97E8156-78EA-4502-84DD-7C48CA3A898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6" t="5714" r="81293" b="84833"/>
        <a:stretch/>
      </xdr:blipFill>
      <xdr:spPr bwMode="auto">
        <a:xfrm>
          <a:off x="571500" y="26555"/>
          <a:ext cx="670560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ersonalizado 2">
      <a:majorFont>
        <a:latin typeface="Arial Narrow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CFB1E-9FF4-41CA-B886-8FE476E5BEC8}">
  <sheetPr>
    <tabColor rgb="FFFFFF00"/>
    <pageSetUpPr fitToPage="1"/>
  </sheetPr>
  <dimension ref="A1:K91"/>
  <sheetViews>
    <sheetView showGridLines="0" tabSelected="1" topLeftCell="B1" zoomScale="120" zoomScaleNormal="120" workbookViewId="0">
      <selection activeCell="J93" sqref="I93:J93"/>
    </sheetView>
  </sheetViews>
  <sheetFormatPr baseColWidth="10" defaultRowHeight="14.25"/>
  <cols>
    <col min="1" max="1" width="5.25" style="5" customWidth="1"/>
    <col min="2" max="2" width="48.625" style="56" customWidth="1"/>
    <col min="3" max="3" width="12.125" style="55" bestFit="1" customWidth="1"/>
    <col min="4" max="7" width="13.125" style="55" customWidth="1"/>
    <col min="8" max="8" width="12.125" style="55" bestFit="1" customWidth="1"/>
    <col min="9" max="9" width="11" style="4"/>
    <col min="10" max="10" width="12.125" style="4" bestFit="1" customWidth="1"/>
    <col min="11" max="11" width="11" style="4"/>
  </cols>
  <sheetData>
    <row r="1" spans="1:11">
      <c r="A1" s="1"/>
      <c r="B1" s="2"/>
      <c r="C1" s="3"/>
      <c r="D1" s="3"/>
      <c r="E1" s="3"/>
      <c r="F1" s="3"/>
      <c r="G1" s="3"/>
      <c r="H1" s="3"/>
      <c r="I1" s="3"/>
      <c r="J1" s="3"/>
      <c r="K1" s="3"/>
    </row>
    <row r="2" spans="1:11">
      <c r="A2" s="1"/>
      <c r="B2" s="2"/>
      <c r="C2" s="3"/>
      <c r="D2" s="3"/>
      <c r="E2" s="3"/>
      <c r="F2" s="3"/>
      <c r="G2" s="3"/>
      <c r="H2" s="3"/>
      <c r="J2" s="3"/>
      <c r="K2" s="3"/>
    </row>
    <row r="3" spans="1:11">
      <c r="A3" s="1"/>
      <c r="B3" s="2"/>
      <c r="C3" s="3"/>
      <c r="D3" s="3"/>
      <c r="E3" s="3"/>
      <c r="F3" s="3"/>
      <c r="G3" s="3"/>
      <c r="H3" s="3"/>
      <c r="I3" s="3"/>
      <c r="J3" s="3"/>
      <c r="K3" s="3"/>
    </row>
    <row r="4" spans="1:11">
      <c r="A4" s="1"/>
      <c r="B4" s="2"/>
      <c r="C4" s="3"/>
      <c r="D4" s="3"/>
      <c r="E4" s="3"/>
      <c r="F4" s="3"/>
      <c r="G4" s="3"/>
      <c r="H4" s="3"/>
      <c r="I4" s="3"/>
      <c r="J4" s="3"/>
      <c r="K4" s="3"/>
    </row>
    <row r="5" spans="1:11">
      <c r="A5" s="1"/>
      <c r="B5" s="2"/>
      <c r="C5" s="3"/>
      <c r="D5" s="3"/>
      <c r="E5" s="3"/>
      <c r="F5" s="3"/>
      <c r="G5" s="3"/>
      <c r="H5" s="3"/>
      <c r="I5" s="3"/>
      <c r="J5" s="3"/>
      <c r="K5" s="3"/>
    </row>
    <row r="6" spans="1:11">
      <c r="B6" s="6" t="s">
        <v>84</v>
      </c>
      <c r="C6" s="7"/>
      <c r="D6" s="7"/>
      <c r="E6" s="7"/>
      <c r="F6" s="7"/>
      <c r="G6" s="7"/>
      <c r="H6" s="8"/>
    </row>
    <row r="7" spans="1:11">
      <c r="B7" s="9" t="s">
        <v>0</v>
      </c>
      <c r="C7" s="10"/>
      <c r="D7" s="10"/>
      <c r="E7" s="10"/>
      <c r="F7" s="10"/>
      <c r="G7" s="10"/>
      <c r="H7" s="11"/>
    </row>
    <row r="8" spans="1:11">
      <c r="B8" s="12" t="s">
        <v>1</v>
      </c>
      <c r="C8" s="13"/>
      <c r="D8" s="13"/>
      <c r="E8" s="13"/>
      <c r="F8" s="13"/>
      <c r="G8" s="13"/>
      <c r="H8" s="14"/>
    </row>
    <row r="9" spans="1:11">
      <c r="B9" s="15" t="s">
        <v>85</v>
      </c>
      <c r="C9" s="13"/>
      <c r="D9" s="13"/>
      <c r="E9" s="13"/>
      <c r="F9" s="13"/>
      <c r="G9" s="13"/>
      <c r="H9" s="14"/>
    </row>
    <row r="10" spans="1:11">
      <c r="B10" s="16" t="s">
        <v>2</v>
      </c>
      <c r="C10" s="17"/>
      <c r="D10" s="17"/>
      <c r="E10" s="17"/>
      <c r="F10" s="17"/>
      <c r="G10" s="17"/>
      <c r="H10" s="18"/>
    </row>
    <row r="11" spans="1:11">
      <c r="B11" s="19" t="s">
        <v>3</v>
      </c>
      <c r="C11" s="20" t="s">
        <v>4</v>
      </c>
      <c r="D11" s="21"/>
      <c r="E11" s="21"/>
      <c r="F11" s="21"/>
      <c r="G11" s="22"/>
      <c r="H11" s="23" t="s">
        <v>5</v>
      </c>
    </row>
    <row r="12" spans="1:11" s="24" customFormat="1" ht="30" customHeight="1">
      <c r="B12" s="25"/>
      <c r="C12" s="26" t="s">
        <v>6</v>
      </c>
      <c r="D12" s="26" t="s">
        <v>7</v>
      </c>
      <c r="E12" s="26" t="s">
        <v>8</v>
      </c>
      <c r="F12" s="26" t="s">
        <v>9</v>
      </c>
      <c r="G12" s="26" t="s">
        <v>10</v>
      </c>
      <c r="H12" s="27"/>
    </row>
    <row r="13" spans="1:11" s="33" customFormat="1">
      <c r="A13" s="28"/>
      <c r="B13" s="29" t="s">
        <v>11</v>
      </c>
      <c r="C13" s="30">
        <f t="shared" ref="C13:H13" si="0">SUM(C14:C20)</f>
        <v>3792276257</v>
      </c>
      <c r="D13" s="30">
        <f t="shared" si="0"/>
        <v>17157345.619996369</v>
      </c>
      <c r="E13" s="30">
        <f t="shared" si="0"/>
        <v>3809433602.6199956</v>
      </c>
      <c r="F13" s="30">
        <f t="shared" si="0"/>
        <v>1606408958.0499988</v>
      </c>
      <c r="G13" s="30">
        <f t="shared" si="0"/>
        <v>1600517894.0599985</v>
      </c>
      <c r="H13" s="31">
        <f t="shared" si="0"/>
        <v>2203024644.5699978</v>
      </c>
      <c r="I13" s="32"/>
      <c r="J13" s="32"/>
      <c r="K13" s="32"/>
    </row>
    <row r="14" spans="1:11" s="2" customFormat="1">
      <c r="A14" s="34"/>
      <c r="B14" s="35" t="s">
        <v>12</v>
      </c>
      <c r="C14" s="36">
        <v>898239163</v>
      </c>
      <c r="D14" s="36">
        <f>E14-C14</f>
        <v>48508678.019997716</v>
      </c>
      <c r="E14" s="36">
        <v>946747841.01999772</v>
      </c>
      <c r="F14" s="36">
        <v>478775180.20000142</v>
      </c>
      <c r="G14" s="36">
        <v>478775180.20000142</v>
      </c>
      <c r="H14" s="37">
        <f>E14-F14</f>
        <v>467972660.8199963</v>
      </c>
      <c r="I14" s="38"/>
      <c r="J14" s="39"/>
      <c r="K14" s="39"/>
    </row>
    <row r="15" spans="1:11" s="2" customFormat="1">
      <c r="A15" s="34"/>
      <c r="B15" s="35" t="s">
        <v>13</v>
      </c>
      <c r="C15" s="36">
        <v>161194777</v>
      </c>
      <c r="D15" s="36">
        <f t="shared" ref="D15:D20" si="1">E15-C15</f>
        <v>29535079.409999818</v>
      </c>
      <c r="E15" s="36">
        <v>190729856.40999982</v>
      </c>
      <c r="F15" s="36">
        <v>89508470.230000064</v>
      </c>
      <c r="G15" s="36">
        <v>89508470.230000064</v>
      </c>
      <c r="H15" s="37">
        <f t="shared" ref="H15:H20" si="2">E15-F15</f>
        <v>101221386.17999975</v>
      </c>
      <c r="I15" s="38"/>
      <c r="J15" s="39"/>
      <c r="K15" s="39"/>
    </row>
    <row r="16" spans="1:11" s="2" customFormat="1">
      <c r="A16" s="34"/>
      <c r="B16" s="35" t="s">
        <v>14</v>
      </c>
      <c r="C16" s="36">
        <v>1166941799</v>
      </c>
      <c r="D16" s="36">
        <f t="shared" si="1"/>
        <v>37818904.889998436</v>
      </c>
      <c r="E16" s="36">
        <v>1204760703.8899984</v>
      </c>
      <c r="F16" s="36">
        <v>401880542.88999885</v>
      </c>
      <c r="G16" s="36">
        <v>401880542.88999885</v>
      </c>
      <c r="H16" s="37">
        <f t="shared" si="2"/>
        <v>802880160.99999952</v>
      </c>
      <c r="I16" s="38"/>
      <c r="J16" s="40"/>
      <c r="K16" s="39"/>
    </row>
    <row r="17" spans="1:11" s="2" customFormat="1">
      <c r="A17" s="34"/>
      <c r="B17" s="35" t="s">
        <v>15</v>
      </c>
      <c r="C17" s="36">
        <v>213527823</v>
      </c>
      <c r="D17" s="36">
        <f t="shared" si="1"/>
        <v>9907995.7400027514</v>
      </c>
      <c r="E17" s="36">
        <v>223435818.74000275</v>
      </c>
      <c r="F17" s="36">
        <v>109943193.30999938</v>
      </c>
      <c r="G17" s="36">
        <v>109943193.30999938</v>
      </c>
      <c r="H17" s="37">
        <f t="shared" si="2"/>
        <v>113492625.43000337</v>
      </c>
      <c r="I17" s="38"/>
      <c r="J17" s="40"/>
      <c r="K17" s="39"/>
    </row>
    <row r="18" spans="1:11" s="2" customFormat="1">
      <c r="A18" s="34"/>
      <c r="B18" s="35" t="s">
        <v>16</v>
      </c>
      <c r="C18" s="36">
        <v>1053396960</v>
      </c>
      <c r="D18" s="36">
        <f t="shared" si="1"/>
        <v>-36032983.070002437</v>
      </c>
      <c r="E18" s="36">
        <v>1017363976.9299976</v>
      </c>
      <c r="F18" s="36">
        <v>467330891.11999911</v>
      </c>
      <c r="G18" s="36">
        <v>461439827.12999892</v>
      </c>
      <c r="H18" s="37">
        <f t="shared" si="2"/>
        <v>550033085.80999851</v>
      </c>
      <c r="I18" s="38"/>
      <c r="J18" s="40"/>
      <c r="K18" s="39"/>
    </row>
    <row r="19" spans="1:11" s="2" customFormat="1">
      <c r="A19" s="34"/>
      <c r="B19" s="35" t="s">
        <v>17</v>
      </c>
      <c r="C19" s="36">
        <v>178506812</v>
      </c>
      <c r="D19" s="36">
        <f t="shared" si="1"/>
        <v>-69048446.510000005</v>
      </c>
      <c r="E19" s="36">
        <v>109458365.48999999</v>
      </c>
      <c r="F19" s="36">
        <v>0</v>
      </c>
      <c r="G19" s="36">
        <v>0</v>
      </c>
      <c r="H19" s="37">
        <f t="shared" si="2"/>
        <v>109458365.48999999</v>
      </c>
      <c r="I19" s="38"/>
      <c r="J19" s="40"/>
      <c r="K19" s="39"/>
    </row>
    <row r="20" spans="1:11" s="2" customFormat="1">
      <c r="A20" s="34"/>
      <c r="B20" s="35" t="s">
        <v>18</v>
      </c>
      <c r="C20" s="36">
        <v>120468923</v>
      </c>
      <c r="D20" s="36">
        <f t="shared" si="1"/>
        <v>-3531882.85999991</v>
      </c>
      <c r="E20" s="36">
        <v>116937040.14000009</v>
      </c>
      <c r="F20" s="36">
        <v>58970680.299999788</v>
      </c>
      <c r="G20" s="36">
        <v>58970680.299999788</v>
      </c>
      <c r="H20" s="37">
        <f t="shared" si="2"/>
        <v>57966359.840000302</v>
      </c>
      <c r="I20" s="38"/>
      <c r="J20" s="40"/>
      <c r="K20" s="39"/>
    </row>
    <row r="21" spans="1:11" s="33" customFormat="1">
      <c r="A21" s="28"/>
      <c r="B21" s="29" t="s">
        <v>19</v>
      </c>
      <c r="C21" s="30">
        <f t="shared" ref="C21:H21" si="3">SUM(C22:C30)</f>
        <v>1184528086</v>
      </c>
      <c r="D21" s="30">
        <f t="shared" si="3"/>
        <v>41268008.469999939</v>
      </c>
      <c r="E21" s="30">
        <f t="shared" si="3"/>
        <v>1225796094.47</v>
      </c>
      <c r="F21" s="30">
        <f t="shared" si="3"/>
        <v>470049825.07000011</v>
      </c>
      <c r="G21" s="30">
        <f t="shared" si="3"/>
        <v>436090404.40999997</v>
      </c>
      <c r="H21" s="31">
        <f t="shared" si="3"/>
        <v>755746269.39999998</v>
      </c>
      <c r="I21" s="32"/>
      <c r="J21" s="32"/>
      <c r="K21" s="32"/>
    </row>
    <row r="22" spans="1:11" s="2" customFormat="1" ht="34.15" customHeight="1">
      <c r="A22" s="34"/>
      <c r="B22" s="35" t="s">
        <v>20</v>
      </c>
      <c r="C22" s="36">
        <v>381688116</v>
      </c>
      <c r="D22" s="36">
        <f t="shared" ref="D22:D30" si="4">E22-C22</f>
        <v>-5111946.3600001335</v>
      </c>
      <c r="E22" s="36">
        <v>376576169.63999987</v>
      </c>
      <c r="F22" s="36">
        <v>211166109.57000002</v>
      </c>
      <c r="G22" s="36">
        <v>200971264.47999993</v>
      </c>
      <c r="H22" s="37">
        <f t="shared" ref="H22:H30" si="5">E22-F22</f>
        <v>165410060.06999984</v>
      </c>
      <c r="I22" s="38"/>
      <c r="J22" s="39"/>
      <c r="K22" s="39"/>
    </row>
    <row r="23" spans="1:11" s="2" customFormat="1">
      <c r="A23" s="34"/>
      <c r="B23" s="35" t="s">
        <v>21</v>
      </c>
      <c r="C23" s="36">
        <v>204125662</v>
      </c>
      <c r="D23" s="36">
        <f t="shared" si="4"/>
        <v>-1277658.9899999797</v>
      </c>
      <c r="E23" s="36">
        <v>202848003.01000002</v>
      </c>
      <c r="F23" s="36">
        <v>76813152.279999986</v>
      </c>
      <c r="G23" s="36">
        <v>60706592.609999999</v>
      </c>
      <c r="H23" s="37">
        <f t="shared" si="5"/>
        <v>126034850.73000003</v>
      </c>
      <c r="I23" s="38"/>
      <c r="J23" s="39"/>
      <c r="K23" s="39"/>
    </row>
    <row r="24" spans="1:11" s="2" customFormat="1">
      <c r="A24" s="34"/>
      <c r="B24" s="35" t="s">
        <v>22</v>
      </c>
      <c r="C24" s="36">
        <v>1105706</v>
      </c>
      <c r="D24" s="36">
        <f t="shared" si="4"/>
        <v>-337706.20999999996</v>
      </c>
      <c r="E24" s="36">
        <v>767999.79</v>
      </c>
      <c r="F24" s="36">
        <v>449999.37</v>
      </c>
      <c r="G24" s="36">
        <v>449999.37</v>
      </c>
      <c r="H24" s="37">
        <f t="shared" si="5"/>
        <v>318000.42000000004</v>
      </c>
      <c r="I24" s="38"/>
      <c r="J24" s="39"/>
      <c r="K24" s="39"/>
    </row>
    <row r="25" spans="1:11" s="2" customFormat="1">
      <c r="A25" s="34"/>
      <c r="B25" s="35" t="s">
        <v>23</v>
      </c>
      <c r="C25" s="36">
        <v>23344653</v>
      </c>
      <c r="D25" s="36">
        <f t="shared" si="4"/>
        <v>22670474.76000002</v>
      </c>
      <c r="E25" s="36">
        <v>46015127.76000002</v>
      </c>
      <c r="F25" s="36">
        <v>7194667.7099999981</v>
      </c>
      <c r="G25" s="36">
        <v>5898911.0799999982</v>
      </c>
      <c r="H25" s="37">
        <f t="shared" si="5"/>
        <v>38820460.050000019</v>
      </c>
      <c r="I25" s="38"/>
      <c r="J25" s="39"/>
      <c r="K25" s="39"/>
    </row>
    <row r="26" spans="1:11" s="2" customFormat="1">
      <c r="A26" s="34"/>
      <c r="B26" s="35" t="s">
        <v>24</v>
      </c>
      <c r="C26" s="36">
        <v>244731285</v>
      </c>
      <c r="D26" s="36">
        <f t="shared" si="4"/>
        <v>79612.910000026226</v>
      </c>
      <c r="E26" s="36">
        <v>244810897.91000003</v>
      </c>
      <c r="F26" s="36">
        <v>120557417.76000002</v>
      </c>
      <c r="G26" s="36">
        <v>119944745.90000002</v>
      </c>
      <c r="H26" s="37">
        <f t="shared" si="5"/>
        <v>124253480.15000001</v>
      </c>
      <c r="I26" s="38"/>
      <c r="J26" s="39"/>
      <c r="K26" s="39"/>
    </row>
    <row r="27" spans="1:11" s="2" customFormat="1">
      <c r="A27" s="34"/>
      <c r="B27" s="35" t="s">
        <v>25</v>
      </c>
      <c r="C27" s="36">
        <v>249316926</v>
      </c>
      <c r="D27" s="36">
        <f t="shared" si="4"/>
        <v>-6207689.599999994</v>
      </c>
      <c r="E27" s="36">
        <v>243109236.40000001</v>
      </c>
      <c r="F27" s="36">
        <v>44201170.770000026</v>
      </c>
      <c r="G27" s="36">
        <v>42433203.400000021</v>
      </c>
      <c r="H27" s="37">
        <f t="shared" si="5"/>
        <v>198908065.63</v>
      </c>
      <c r="I27" s="38"/>
      <c r="J27" s="39"/>
      <c r="K27" s="39"/>
    </row>
    <row r="28" spans="1:11" s="2" customFormat="1">
      <c r="A28" s="34"/>
      <c r="B28" s="35" t="s">
        <v>26</v>
      </c>
      <c r="C28" s="36">
        <v>35320934</v>
      </c>
      <c r="D28" s="36">
        <f t="shared" si="4"/>
        <v>-3686990.8499999978</v>
      </c>
      <c r="E28" s="36">
        <v>31633943.150000002</v>
      </c>
      <c r="F28" s="36">
        <v>2516467.4100000006</v>
      </c>
      <c r="G28" s="36">
        <v>1499765.5600000003</v>
      </c>
      <c r="H28" s="37">
        <f t="shared" si="5"/>
        <v>29117475.740000002</v>
      </c>
      <c r="I28" s="38"/>
      <c r="J28" s="39"/>
      <c r="K28" s="39"/>
    </row>
    <row r="29" spans="1:11" s="2" customFormat="1">
      <c r="A29" s="34"/>
      <c r="B29" s="35" t="s">
        <v>27</v>
      </c>
      <c r="C29" s="36">
        <v>633360</v>
      </c>
      <c r="D29" s="36">
        <f t="shared" si="4"/>
        <v>35731999.990000002</v>
      </c>
      <c r="E29" s="36">
        <v>36365359.990000002</v>
      </c>
      <c r="F29" s="36">
        <v>0</v>
      </c>
      <c r="G29" s="36">
        <v>0</v>
      </c>
      <c r="H29" s="37">
        <f t="shared" si="5"/>
        <v>36365359.990000002</v>
      </c>
      <c r="I29" s="38"/>
      <c r="J29" s="39"/>
      <c r="K29" s="39"/>
    </row>
    <row r="30" spans="1:11" s="2" customFormat="1">
      <c r="A30" s="34"/>
      <c r="B30" s="35" t="s">
        <v>28</v>
      </c>
      <c r="C30" s="36">
        <v>44261444</v>
      </c>
      <c r="D30" s="36">
        <f t="shared" si="4"/>
        <v>-592087.18000000715</v>
      </c>
      <c r="E30" s="36">
        <v>43669356.819999993</v>
      </c>
      <c r="F30" s="36">
        <v>7150840.2000000002</v>
      </c>
      <c r="G30" s="36">
        <v>4185922.01</v>
      </c>
      <c r="H30" s="37">
        <f t="shared" si="5"/>
        <v>36518516.61999999</v>
      </c>
      <c r="I30" s="38"/>
      <c r="J30" s="39"/>
      <c r="K30" s="39"/>
    </row>
    <row r="31" spans="1:11" s="33" customFormat="1">
      <c r="A31" s="28"/>
      <c r="B31" s="29" t="s">
        <v>29</v>
      </c>
      <c r="C31" s="30">
        <f t="shared" ref="C31:H31" si="6">SUM(C32:C40)</f>
        <v>6398278241</v>
      </c>
      <c r="D31" s="30">
        <f t="shared" si="6"/>
        <v>739595154.64000106</v>
      </c>
      <c r="E31" s="30">
        <f t="shared" si="6"/>
        <v>7137873395.6400003</v>
      </c>
      <c r="F31" s="30">
        <f t="shared" si="6"/>
        <v>2991356653.1200004</v>
      </c>
      <c r="G31" s="30">
        <f t="shared" si="6"/>
        <v>2665489404.8500009</v>
      </c>
      <c r="H31" s="31">
        <f t="shared" si="6"/>
        <v>4146516742.5200005</v>
      </c>
      <c r="I31" s="32"/>
      <c r="J31" s="32"/>
      <c r="K31" s="32"/>
    </row>
    <row r="32" spans="1:11" s="2" customFormat="1">
      <c r="A32" s="41"/>
      <c r="B32" s="35" t="s">
        <v>30</v>
      </c>
      <c r="C32" s="36">
        <v>419171435</v>
      </c>
      <c r="D32" s="36">
        <f t="shared" ref="D32:D40" si="7">E32-C32</f>
        <v>-60393694.009999692</v>
      </c>
      <c r="E32" s="36">
        <v>358777740.99000031</v>
      </c>
      <c r="F32" s="36">
        <v>160771723.92999992</v>
      </c>
      <c r="G32" s="36">
        <v>157907811.14999992</v>
      </c>
      <c r="H32" s="37">
        <f t="shared" ref="H32:H40" si="8">E32-F32</f>
        <v>198006017.06000039</v>
      </c>
      <c r="I32" s="38"/>
      <c r="J32" s="39"/>
      <c r="K32" s="39"/>
    </row>
    <row r="33" spans="1:11" s="2" customFormat="1">
      <c r="A33" s="41"/>
      <c r="B33" s="35" t="s">
        <v>31</v>
      </c>
      <c r="C33" s="36">
        <v>1148745764</v>
      </c>
      <c r="D33" s="36">
        <f t="shared" si="7"/>
        <v>110570578.08000016</v>
      </c>
      <c r="E33" s="36">
        <v>1259316342.0800002</v>
      </c>
      <c r="F33" s="36">
        <v>401070875.97999984</v>
      </c>
      <c r="G33" s="36">
        <v>311866989.41000003</v>
      </c>
      <c r="H33" s="37">
        <f t="shared" si="8"/>
        <v>858245466.10000038</v>
      </c>
      <c r="I33" s="38"/>
      <c r="J33" s="39"/>
      <c r="K33" s="39"/>
    </row>
    <row r="34" spans="1:11" s="2" customFormat="1">
      <c r="A34" s="41"/>
      <c r="B34" s="35" t="s">
        <v>32</v>
      </c>
      <c r="C34" s="36">
        <v>3382739886</v>
      </c>
      <c r="D34" s="36">
        <f t="shared" si="7"/>
        <v>261710126.34000063</v>
      </c>
      <c r="E34" s="36">
        <v>3644450012.3400006</v>
      </c>
      <c r="F34" s="36">
        <v>1878484502.470001</v>
      </c>
      <c r="G34" s="36">
        <v>1721087317.8600006</v>
      </c>
      <c r="H34" s="37">
        <f t="shared" si="8"/>
        <v>1765965509.8699996</v>
      </c>
      <c r="I34" s="38"/>
      <c r="J34" s="39"/>
      <c r="K34" s="39"/>
    </row>
    <row r="35" spans="1:11" s="2" customFormat="1">
      <c r="A35" s="41"/>
      <c r="B35" s="35" t="s">
        <v>33</v>
      </c>
      <c r="C35" s="36">
        <v>318363330</v>
      </c>
      <c r="D35" s="36">
        <f t="shared" si="7"/>
        <v>-10017953.939999938</v>
      </c>
      <c r="E35" s="36">
        <v>308345376.06000006</v>
      </c>
      <c r="F35" s="36">
        <v>119518593.77000006</v>
      </c>
      <c r="G35" s="36">
        <v>93366059.150000006</v>
      </c>
      <c r="H35" s="37">
        <f t="shared" si="8"/>
        <v>188826782.29000002</v>
      </c>
      <c r="I35" s="38"/>
      <c r="J35" s="39"/>
      <c r="K35" s="39"/>
    </row>
    <row r="36" spans="1:11" s="2" customFormat="1">
      <c r="A36" s="41"/>
      <c r="B36" s="35" t="s">
        <v>34</v>
      </c>
      <c r="C36" s="36">
        <v>274491659</v>
      </c>
      <c r="D36" s="36">
        <f t="shared" si="7"/>
        <v>159016145.21999985</v>
      </c>
      <c r="E36" s="36">
        <v>433507804.21999985</v>
      </c>
      <c r="F36" s="36">
        <v>74715521.640000015</v>
      </c>
      <c r="G36" s="36">
        <v>64906388.280000001</v>
      </c>
      <c r="H36" s="37">
        <f t="shared" si="8"/>
        <v>358792282.5799998</v>
      </c>
      <c r="I36" s="38"/>
      <c r="J36" s="39"/>
      <c r="K36" s="39"/>
    </row>
    <row r="37" spans="1:11" s="2" customFormat="1">
      <c r="A37" s="41"/>
      <c r="B37" s="35" t="s">
        <v>35</v>
      </c>
      <c r="C37" s="36">
        <v>375834675</v>
      </c>
      <c r="D37" s="36">
        <f t="shared" si="7"/>
        <v>18379022.939999998</v>
      </c>
      <c r="E37" s="36">
        <v>394213697.94</v>
      </c>
      <c r="F37" s="36">
        <v>117078167.81999998</v>
      </c>
      <c r="G37" s="36">
        <v>109360142.49999999</v>
      </c>
      <c r="H37" s="37">
        <f t="shared" si="8"/>
        <v>277135530.12</v>
      </c>
      <c r="I37" s="38"/>
      <c r="J37" s="39"/>
      <c r="K37" s="39"/>
    </row>
    <row r="38" spans="1:11" s="2" customFormat="1">
      <c r="A38" s="41"/>
      <c r="B38" s="35" t="s">
        <v>36</v>
      </c>
      <c r="C38" s="36">
        <v>170194997</v>
      </c>
      <c r="D38" s="36">
        <f t="shared" si="7"/>
        <v>-17225210.060000002</v>
      </c>
      <c r="E38" s="36">
        <v>152969786.94</v>
      </c>
      <c r="F38" s="36">
        <v>45275400.100000009</v>
      </c>
      <c r="G38" s="36">
        <v>40113034.719999984</v>
      </c>
      <c r="H38" s="37">
        <f t="shared" si="8"/>
        <v>107694386.83999999</v>
      </c>
      <c r="I38" s="38"/>
      <c r="J38" s="39"/>
      <c r="K38" s="39"/>
    </row>
    <row r="39" spans="1:11" s="2" customFormat="1">
      <c r="A39" s="41"/>
      <c r="B39" s="35" t="s">
        <v>37</v>
      </c>
      <c r="C39" s="36">
        <v>83017645</v>
      </c>
      <c r="D39" s="36">
        <f t="shared" si="7"/>
        <v>36951620.209999993</v>
      </c>
      <c r="E39" s="36">
        <v>119969265.20999999</v>
      </c>
      <c r="F39" s="36">
        <v>56895092.289999992</v>
      </c>
      <c r="G39" s="36">
        <v>34461344.229999997</v>
      </c>
      <c r="H39" s="37">
        <f t="shared" si="8"/>
        <v>63074172.920000002</v>
      </c>
      <c r="I39" s="38"/>
      <c r="J39" s="39"/>
      <c r="K39" s="39"/>
    </row>
    <row r="40" spans="1:11" s="2" customFormat="1">
      <c r="A40" s="41"/>
      <c r="B40" s="35" t="s">
        <v>38</v>
      </c>
      <c r="C40" s="36">
        <v>225718850</v>
      </c>
      <c r="D40" s="36">
        <f t="shared" si="7"/>
        <v>240604519.86000001</v>
      </c>
      <c r="E40" s="36">
        <v>466323369.86000001</v>
      </c>
      <c r="F40" s="36">
        <v>137546775.12000003</v>
      </c>
      <c r="G40" s="36">
        <v>132420317.55000001</v>
      </c>
      <c r="H40" s="37">
        <f t="shared" si="8"/>
        <v>328776594.74000001</v>
      </c>
      <c r="I40" s="38"/>
      <c r="J40" s="39"/>
      <c r="K40" s="39"/>
    </row>
    <row r="41" spans="1:11" s="33" customFormat="1">
      <c r="A41" s="28"/>
      <c r="B41" s="29" t="s">
        <v>39</v>
      </c>
      <c r="C41" s="30">
        <f t="shared" ref="C41:H41" si="9">SUM(C42:C50)</f>
        <v>27090660761</v>
      </c>
      <c r="D41" s="30">
        <f t="shared" si="9"/>
        <v>3158092042.8199553</v>
      </c>
      <c r="E41" s="30">
        <f t="shared" si="9"/>
        <v>30248752803.819954</v>
      </c>
      <c r="F41" s="30">
        <f t="shared" si="9"/>
        <v>13387784176.010033</v>
      </c>
      <c r="G41" s="30">
        <f t="shared" si="9"/>
        <v>13117639370.020037</v>
      </c>
      <c r="H41" s="31">
        <f t="shared" si="9"/>
        <v>16860968627.809925</v>
      </c>
      <c r="I41" s="32"/>
      <c r="J41" s="32"/>
      <c r="K41" s="32"/>
    </row>
    <row r="42" spans="1:11" s="2" customFormat="1">
      <c r="A42" s="34"/>
      <c r="B42" s="35" t="s">
        <v>40</v>
      </c>
      <c r="C42" s="36">
        <v>24118607736</v>
      </c>
      <c r="D42" s="36">
        <f t="shared" ref="D42:D50" si="10">E42-C42</f>
        <v>1567805471.8999557</v>
      </c>
      <c r="E42" s="36">
        <v>25686413207.899956</v>
      </c>
      <c r="F42" s="36">
        <v>11716639056.13003</v>
      </c>
      <c r="G42" s="36">
        <v>11672057705.190035</v>
      </c>
      <c r="H42" s="37">
        <f t="shared" ref="H42:H50" si="11">E42-F42</f>
        <v>13969774151.769926</v>
      </c>
      <c r="I42" s="38"/>
      <c r="J42" s="39"/>
      <c r="K42" s="39"/>
    </row>
    <row r="43" spans="1:11" s="2" customFormat="1">
      <c r="A43" s="34"/>
      <c r="B43" s="35" t="s">
        <v>41</v>
      </c>
      <c r="C43" s="36">
        <v>44969717</v>
      </c>
      <c r="D43" s="36">
        <f t="shared" si="10"/>
        <v>587008481.77999997</v>
      </c>
      <c r="E43" s="36">
        <v>631978198.77999997</v>
      </c>
      <c r="F43" s="36">
        <v>327324785.12</v>
      </c>
      <c r="G43" s="36">
        <v>322035185.12</v>
      </c>
      <c r="H43" s="37">
        <f t="shared" si="11"/>
        <v>304653413.65999997</v>
      </c>
      <c r="I43" s="38"/>
      <c r="J43" s="39"/>
      <c r="K43" s="39"/>
    </row>
    <row r="44" spans="1:11" s="2" customFormat="1">
      <c r="A44" s="34"/>
      <c r="B44" s="35" t="s">
        <v>42</v>
      </c>
      <c r="C44" s="36">
        <v>153274196</v>
      </c>
      <c r="D44" s="36">
        <f t="shared" si="10"/>
        <v>-7655000</v>
      </c>
      <c r="E44" s="36">
        <v>145619196</v>
      </c>
      <c r="F44" s="36">
        <v>66063409.289999999</v>
      </c>
      <c r="G44" s="36">
        <v>27284339.030000001</v>
      </c>
      <c r="H44" s="37">
        <f t="shared" si="11"/>
        <v>79555786.710000008</v>
      </c>
      <c r="I44" s="38"/>
      <c r="J44" s="39"/>
      <c r="K44" s="39"/>
    </row>
    <row r="45" spans="1:11" s="2" customFormat="1">
      <c r="A45" s="34"/>
      <c r="B45" s="35" t="s">
        <v>43</v>
      </c>
      <c r="C45" s="36">
        <v>2675707095</v>
      </c>
      <c r="D45" s="36">
        <f t="shared" si="10"/>
        <v>195606040</v>
      </c>
      <c r="E45" s="36">
        <v>2871313135</v>
      </c>
      <c r="F45" s="36">
        <v>822283252.77000022</v>
      </c>
      <c r="G45" s="36">
        <v>640888467.98000014</v>
      </c>
      <c r="H45" s="37">
        <f t="shared" si="11"/>
        <v>2049029882.2299998</v>
      </c>
      <c r="I45" s="38"/>
      <c r="J45" s="39"/>
      <c r="K45" s="39"/>
    </row>
    <row r="46" spans="1:11" s="2" customFormat="1">
      <c r="A46" s="34"/>
      <c r="B46" s="35" t="s">
        <v>44</v>
      </c>
      <c r="C46" s="36">
        <v>0</v>
      </c>
      <c r="D46" s="36">
        <f t="shared" si="10"/>
        <v>0</v>
      </c>
      <c r="E46" s="36">
        <v>0</v>
      </c>
      <c r="F46" s="36">
        <v>0</v>
      </c>
      <c r="G46" s="36">
        <v>0</v>
      </c>
      <c r="H46" s="37">
        <f t="shared" si="11"/>
        <v>0</v>
      </c>
      <c r="I46" s="38"/>
      <c r="J46" s="39"/>
      <c r="K46" s="39"/>
    </row>
    <row r="47" spans="1:11" s="2" customFormat="1">
      <c r="A47" s="34"/>
      <c r="B47" s="35" t="s">
        <v>45</v>
      </c>
      <c r="C47" s="36">
        <v>95305921</v>
      </c>
      <c r="D47" s="36">
        <f t="shared" si="10"/>
        <v>767273145.13999999</v>
      </c>
      <c r="E47" s="36">
        <v>862579066.13999999</v>
      </c>
      <c r="F47" s="36">
        <v>430120708.69999999</v>
      </c>
      <c r="G47" s="36">
        <v>430020708.69999999</v>
      </c>
      <c r="H47" s="37">
        <f t="shared" si="11"/>
        <v>432458357.44</v>
      </c>
      <c r="I47" s="38"/>
      <c r="J47" s="39"/>
      <c r="K47" s="39"/>
    </row>
    <row r="48" spans="1:11" s="2" customFormat="1">
      <c r="A48" s="34"/>
      <c r="B48" s="35" t="s">
        <v>46</v>
      </c>
      <c r="C48" s="36">
        <v>0</v>
      </c>
      <c r="D48" s="36">
        <f t="shared" si="10"/>
        <v>0</v>
      </c>
      <c r="E48" s="36">
        <v>0</v>
      </c>
      <c r="F48" s="36">
        <v>0</v>
      </c>
      <c r="G48" s="36">
        <v>0</v>
      </c>
      <c r="H48" s="37">
        <f t="shared" si="11"/>
        <v>0</v>
      </c>
      <c r="I48" s="38"/>
      <c r="J48" s="39"/>
      <c r="K48" s="39"/>
    </row>
    <row r="49" spans="1:11" s="2" customFormat="1">
      <c r="A49" s="34"/>
      <c r="B49" s="35" t="s">
        <v>47</v>
      </c>
      <c r="C49" s="36">
        <v>2796096</v>
      </c>
      <c r="D49" s="36">
        <f t="shared" si="10"/>
        <v>48053904</v>
      </c>
      <c r="E49" s="36">
        <v>50850000</v>
      </c>
      <c r="F49" s="36">
        <v>25352964</v>
      </c>
      <c r="G49" s="36">
        <v>25352964</v>
      </c>
      <c r="H49" s="37">
        <f t="shared" si="11"/>
        <v>25497036</v>
      </c>
      <c r="I49" s="38"/>
      <c r="J49" s="39"/>
      <c r="K49" s="39"/>
    </row>
    <row r="50" spans="1:11" s="2" customFormat="1">
      <c r="A50" s="34"/>
      <c r="B50" s="35" t="s">
        <v>48</v>
      </c>
      <c r="C50" s="36">
        <v>0</v>
      </c>
      <c r="D50" s="36">
        <f t="shared" si="10"/>
        <v>0</v>
      </c>
      <c r="E50" s="36">
        <v>0</v>
      </c>
      <c r="F50" s="36">
        <v>0</v>
      </c>
      <c r="G50" s="36">
        <v>0</v>
      </c>
      <c r="H50" s="37">
        <f t="shared" si="11"/>
        <v>0</v>
      </c>
      <c r="I50" s="38"/>
      <c r="J50" s="39"/>
      <c r="K50" s="39"/>
    </row>
    <row r="51" spans="1:11" s="33" customFormat="1">
      <c r="A51" s="28"/>
      <c r="B51" s="29" t="s">
        <v>49</v>
      </c>
      <c r="C51" s="30">
        <f t="shared" ref="C51:H51" si="12">SUM(C52:C60)</f>
        <v>46206852</v>
      </c>
      <c r="D51" s="30">
        <f t="shared" si="12"/>
        <v>209320058.22000003</v>
      </c>
      <c r="E51" s="30">
        <f t="shared" si="12"/>
        <v>255526910.22000003</v>
      </c>
      <c r="F51" s="30">
        <f t="shared" si="12"/>
        <v>93662508.400000006</v>
      </c>
      <c r="G51" s="30">
        <f t="shared" si="12"/>
        <v>67653307.910000011</v>
      </c>
      <c r="H51" s="31">
        <f t="shared" si="12"/>
        <v>161864401.82000005</v>
      </c>
      <c r="I51" s="32"/>
      <c r="J51" s="32"/>
      <c r="K51" s="32"/>
    </row>
    <row r="52" spans="1:11" s="2" customFormat="1">
      <c r="A52" s="34"/>
      <c r="B52" s="35" t="s">
        <v>50</v>
      </c>
      <c r="C52" s="36">
        <v>30143582</v>
      </c>
      <c r="D52" s="36">
        <f t="shared" ref="D52:D60" si="13">E52-C52</f>
        <v>17272133.45000001</v>
      </c>
      <c r="E52" s="36">
        <v>47415715.45000001</v>
      </c>
      <c r="F52" s="36">
        <v>18253102.780000001</v>
      </c>
      <c r="G52" s="36">
        <v>9782923.2100000028</v>
      </c>
      <c r="H52" s="37">
        <f t="shared" ref="H52:H60" si="14">E52-F52</f>
        <v>29162612.670000009</v>
      </c>
      <c r="I52" s="38"/>
      <c r="J52" s="39"/>
      <c r="K52" s="39"/>
    </row>
    <row r="53" spans="1:11" s="2" customFormat="1">
      <c r="A53" s="34"/>
      <c r="B53" s="35" t="s">
        <v>51</v>
      </c>
      <c r="C53" s="36">
        <v>627037</v>
      </c>
      <c r="D53" s="36">
        <f t="shared" si="13"/>
        <v>9983095.2400000002</v>
      </c>
      <c r="E53" s="36">
        <v>10610132.24</v>
      </c>
      <c r="F53" s="36">
        <v>9314213.6400000006</v>
      </c>
      <c r="G53" s="36">
        <v>240705.24</v>
      </c>
      <c r="H53" s="37">
        <f t="shared" si="14"/>
        <v>1295918.5999999996</v>
      </c>
      <c r="I53" s="38"/>
      <c r="J53" s="39"/>
      <c r="K53" s="39"/>
    </row>
    <row r="54" spans="1:11" s="2" customFormat="1">
      <c r="A54" s="34"/>
      <c r="B54" s="35" t="s">
        <v>52</v>
      </c>
      <c r="C54" s="36">
        <v>0</v>
      </c>
      <c r="D54" s="36">
        <f t="shared" si="13"/>
        <v>765585.38</v>
      </c>
      <c r="E54" s="36">
        <v>765585.38</v>
      </c>
      <c r="F54" s="36">
        <v>0</v>
      </c>
      <c r="G54" s="36">
        <v>0</v>
      </c>
      <c r="H54" s="37">
        <f t="shared" si="14"/>
        <v>765585.38</v>
      </c>
      <c r="I54" s="38"/>
      <c r="J54" s="39"/>
      <c r="K54" s="39"/>
    </row>
    <row r="55" spans="1:11" s="2" customFormat="1">
      <c r="A55" s="34"/>
      <c r="B55" s="35" t="s">
        <v>53</v>
      </c>
      <c r="C55" s="36">
        <v>3390000</v>
      </c>
      <c r="D55" s="36">
        <f t="shared" si="13"/>
        <v>89311421.100000009</v>
      </c>
      <c r="E55" s="36">
        <v>92701421.100000009</v>
      </c>
      <c r="F55" s="36">
        <v>41916177.82</v>
      </c>
      <c r="G55" s="36">
        <v>41916177.82</v>
      </c>
      <c r="H55" s="37">
        <f t="shared" si="14"/>
        <v>50785243.280000009</v>
      </c>
      <c r="I55" s="38"/>
      <c r="J55" s="39"/>
      <c r="K55" s="39"/>
    </row>
    <row r="56" spans="1:11" s="2" customFormat="1">
      <c r="A56" s="34"/>
      <c r="B56" s="35" t="s">
        <v>54</v>
      </c>
      <c r="C56" s="36">
        <v>0</v>
      </c>
      <c r="D56" s="36">
        <f t="shared" si="13"/>
        <v>30683359.050000001</v>
      </c>
      <c r="E56" s="36">
        <v>30683359.050000001</v>
      </c>
      <c r="F56" s="36">
        <v>0</v>
      </c>
      <c r="G56" s="36">
        <v>0</v>
      </c>
      <c r="H56" s="37">
        <f t="shared" si="14"/>
        <v>30683359.050000001</v>
      </c>
      <c r="I56" s="38"/>
      <c r="J56" s="39"/>
      <c r="K56" s="39"/>
    </row>
    <row r="57" spans="1:11" s="2" customFormat="1">
      <c r="A57" s="34"/>
      <c r="B57" s="35" t="s">
        <v>55</v>
      </c>
      <c r="C57" s="36">
        <v>7420342</v>
      </c>
      <c r="D57" s="36">
        <f t="shared" si="13"/>
        <v>49732635.300000019</v>
      </c>
      <c r="E57" s="36">
        <v>57152977.300000019</v>
      </c>
      <c r="F57" s="36">
        <v>14701968.32</v>
      </c>
      <c r="G57" s="36">
        <v>12815087.24</v>
      </c>
      <c r="H57" s="37">
        <f t="shared" si="14"/>
        <v>42451008.980000019</v>
      </c>
      <c r="I57" s="38"/>
      <c r="J57" s="39"/>
      <c r="K57" s="39"/>
    </row>
    <row r="58" spans="1:11" s="2" customFormat="1">
      <c r="A58" s="34"/>
      <c r="B58" s="35" t="s">
        <v>56</v>
      </c>
      <c r="C58" s="36">
        <v>0</v>
      </c>
      <c r="D58" s="36">
        <f t="shared" si="13"/>
        <v>0</v>
      </c>
      <c r="E58" s="36">
        <v>0</v>
      </c>
      <c r="F58" s="36">
        <v>0</v>
      </c>
      <c r="G58" s="36">
        <v>0</v>
      </c>
      <c r="H58" s="37">
        <f t="shared" si="14"/>
        <v>0</v>
      </c>
      <c r="I58" s="38"/>
      <c r="J58" s="39"/>
      <c r="K58" s="39"/>
    </row>
    <row r="59" spans="1:11" s="2" customFormat="1">
      <c r="A59" s="34"/>
      <c r="B59" s="35" t="s">
        <v>57</v>
      </c>
      <c r="C59" s="36">
        <v>0</v>
      </c>
      <c r="D59" s="36">
        <f t="shared" si="13"/>
        <v>3000000</v>
      </c>
      <c r="E59" s="36">
        <v>3000000</v>
      </c>
      <c r="F59" s="36">
        <v>2800000</v>
      </c>
      <c r="G59" s="36">
        <v>2800000</v>
      </c>
      <c r="H59" s="37">
        <f t="shared" si="14"/>
        <v>200000</v>
      </c>
      <c r="I59" s="38"/>
      <c r="J59" s="39"/>
      <c r="K59" s="39"/>
    </row>
    <row r="60" spans="1:11" s="2" customFormat="1">
      <c r="A60" s="34"/>
      <c r="B60" s="35" t="s">
        <v>58</v>
      </c>
      <c r="C60" s="36">
        <v>4625891</v>
      </c>
      <c r="D60" s="36">
        <f t="shared" si="13"/>
        <v>8571828.6999999993</v>
      </c>
      <c r="E60" s="36">
        <v>13197719.699999999</v>
      </c>
      <c r="F60" s="36">
        <v>6677045.8399999999</v>
      </c>
      <c r="G60" s="36">
        <v>98414.399999999994</v>
      </c>
      <c r="H60" s="37">
        <f t="shared" si="14"/>
        <v>6520673.8599999994</v>
      </c>
      <c r="I60" s="38"/>
      <c r="J60" s="39"/>
      <c r="K60" s="39"/>
    </row>
    <row r="61" spans="1:11" s="33" customFormat="1">
      <c r="A61" s="28"/>
      <c r="B61" s="29" t="s">
        <v>59</v>
      </c>
      <c r="C61" s="30">
        <f t="shared" ref="C61:H61" si="15">SUM(C62:C64)</f>
        <v>2601597195.5</v>
      </c>
      <c r="D61" s="30">
        <f t="shared" si="15"/>
        <v>-991491822.6099999</v>
      </c>
      <c r="E61" s="30">
        <f t="shared" si="15"/>
        <v>1610105372.8900001</v>
      </c>
      <c r="F61" s="30">
        <f t="shared" si="15"/>
        <v>78564514</v>
      </c>
      <c r="G61" s="30">
        <f t="shared" si="15"/>
        <v>72379192.25</v>
      </c>
      <c r="H61" s="31">
        <f t="shared" si="15"/>
        <v>1531540858.8900001</v>
      </c>
      <c r="I61" s="32"/>
      <c r="J61" s="32"/>
      <c r="K61" s="32"/>
    </row>
    <row r="62" spans="1:11" s="2" customFormat="1">
      <c r="A62" s="34"/>
      <c r="B62" s="35" t="s">
        <v>60</v>
      </c>
      <c r="C62" s="36">
        <v>2601095195.5</v>
      </c>
      <c r="D62" s="36">
        <f t="shared" ref="D62:D64" si="16">E62-C62</f>
        <v>-1218380963.0999999</v>
      </c>
      <c r="E62" s="36">
        <v>1382714232.4000001</v>
      </c>
      <c r="F62" s="36">
        <v>40630443.989999995</v>
      </c>
      <c r="G62" s="36">
        <v>37901543.989999995</v>
      </c>
      <c r="H62" s="37">
        <f t="shared" ref="H62:H64" si="17">E62-F62</f>
        <v>1342083788.4100001</v>
      </c>
      <c r="I62" s="38"/>
      <c r="J62" s="39"/>
      <c r="K62" s="39"/>
    </row>
    <row r="63" spans="1:11" s="2" customFormat="1">
      <c r="A63" s="34"/>
      <c r="B63" s="35" t="s">
        <v>61</v>
      </c>
      <c r="C63" s="36">
        <v>502000</v>
      </c>
      <c r="D63" s="36">
        <f t="shared" si="16"/>
        <v>226889140.49000001</v>
      </c>
      <c r="E63" s="36">
        <v>227391140.49000001</v>
      </c>
      <c r="F63" s="36">
        <v>37934070.009999998</v>
      </c>
      <c r="G63" s="36">
        <v>34477648.259999998</v>
      </c>
      <c r="H63" s="37">
        <f t="shared" si="17"/>
        <v>189457070.48000002</v>
      </c>
      <c r="I63" s="38"/>
      <c r="J63" s="39"/>
      <c r="K63" s="39"/>
    </row>
    <row r="64" spans="1:11" s="2" customFormat="1">
      <c r="A64" s="34"/>
      <c r="B64" s="35" t="s">
        <v>62</v>
      </c>
      <c r="C64" s="36">
        <v>0</v>
      </c>
      <c r="D64" s="36">
        <f t="shared" si="16"/>
        <v>0</v>
      </c>
      <c r="E64" s="36">
        <v>0</v>
      </c>
      <c r="F64" s="36">
        <v>0</v>
      </c>
      <c r="G64" s="36">
        <v>0</v>
      </c>
      <c r="H64" s="37">
        <f t="shared" si="17"/>
        <v>0</v>
      </c>
      <c r="I64" s="38"/>
      <c r="J64" s="39"/>
      <c r="K64" s="39"/>
    </row>
    <row r="65" spans="1:11" s="33" customFormat="1" ht="15" customHeight="1">
      <c r="A65" s="28"/>
      <c r="B65" s="29" t="s">
        <v>63</v>
      </c>
      <c r="C65" s="30">
        <f>SUM(C66:C72)</f>
        <v>2151891106.5</v>
      </c>
      <c r="D65" s="30">
        <f t="shared" ref="D65:H65" si="18">SUM(D66:D72)</f>
        <v>-1337355582.6199999</v>
      </c>
      <c r="E65" s="30">
        <f t="shared" si="18"/>
        <v>814535523.88000011</v>
      </c>
      <c r="F65" s="30">
        <f t="shared" si="18"/>
        <v>0</v>
      </c>
      <c r="G65" s="30">
        <f t="shared" si="18"/>
        <v>0</v>
      </c>
      <c r="H65" s="31">
        <f t="shared" si="18"/>
        <v>814535523.88000011</v>
      </c>
      <c r="I65" s="32"/>
      <c r="J65" s="32"/>
      <c r="K65" s="32"/>
    </row>
    <row r="66" spans="1:11" s="33" customFormat="1" ht="15" customHeight="1">
      <c r="A66" s="34"/>
      <c r="B66" s="35" t="s">
        <v>64</v>
      </c>
      <c r="C66" s="36">
        <v>0</v>
      </c>
      <c r="D66" s="36">
        <f t="shared" ref="D66:D72" si="19">E66-C66</f>
        <v>0</v>
      </c>
      <c r="E66" s="36">
        <v>0</v>
      </c>
      <c r="F66" s="36">
        <v>0</v>
      </c>
      <c r="G66" s="36">
        <v>0</v>
      </c>
      <c r="H66" s="37">
        <f t="shared" ref="H66:H72" si="20">E66-F66</f>
        <v>0</v>
      </c>
      <c r="I66" s="32"/>
      <c r="J66" s="32"/>
      <c r="K66" s="32"/>
    </row>
    <row r="67" spans="1:11" s="33" customFormat="1" ht="15" customHeight="1">
      <c r="A67" s="34"/>
      <c r="B67" s="35" t="s">
        <v>65</v>
      </c>
      <c r="C67" s="36">
        <v>0</v>
      </c>
      <c r="D67" s="36">
        <f t="shared" si="19"/>
        <v>0</v>
      </c>
      <c r="E67" s="36">
        <v>0</v>
      </c>
      <c r="F67" s="36">
        <v>0</v>
      </c>
      <c r="G67" s="36">
        <v>0</v>
      </c>
      <c r="H67" s="37">
        <f t="shared" si="20"/>
        <v>0</v>
      </c>
      <c r="I67" s="32"/>
      <c r="J67" s="32"/>
      <c r="K67" s="32"/>
    </row>
    <row r="68" spans="1:11" s="2" customFormat="1">
      <c r="A68" s="34"/>
      <c r="B68" s="35" t="s">
        <v>66</v>
      </c>
      <c r="C68" s="36">
        <v>0</v>
      </c>
      <c r="D68" s="36">
        <f t="shared" si="19"/>
        <v>0</v>
      </c>
      <c r="E68" s="36">
        <v>0</v>
      </c>
      <c r="F68" s="36">
        <v>0</v>
      </c>
      <c r="G68" s="36">
        <v>0</v>
      </c>
      <c r="H68" s="37">
        <f t="shared" si="20"/>
        <v>0</v>
      </c>
      <c r="I68" s="38"/>
      <c r="J68" s="39"/>
      <c r="K68" s="39"/>
    </row>
    <row r="69" spans="1:11" s="2" customFormat="1">
      <c r="A69" s="34"/>
      <c r="B69" s="35" t="s">
        <v>67</v>
      </c>
      <c r="C69" s="36">
        <v>0</v>
      </c>
      <c r="D69" s="36">
        <f t="shared" si="19"/>
        <v>0</v>
      </c>
      <c r="E69" s="36">
        <v>0</v>
      </c>
      <c r="F69" s="36">
        <v>0</v>
      </c>
      <c r="G69" s="36">
        <v>0</v>
      </c>
      <c r="H69" s="37">
        <f t="shared" si="20"/>
        <v>0</v>
      </c>
      <c r="I69" s="38"/>
      <c r="J69" s="39"/>
      <c r="K69" s="39"/>
    </row>
    <row r="70" spans="1:11" s="2" customFormat="1">
      <c r="A70" s="42"/>
      <c r="B70" s="35" t="s">
        <v>68</v>
      </c>
      <c r="C70" s="36">
        <v>582318943</v>
      </c>
      <c r="D70" s="36">
        <f t="shared" si="19"/>
        <v>-256159744.39999998</v>
      </c>
      <c r="E70" s="36">
        <v>326159198.60000002</v>
      </c>
      <c r="F70" s="36">
        <v>0</v>
      </c>
      <c r="G70" s="36">
        <v>0</v>
      </c>
      <c r="H70" s="37">
        <f t="shared" si="20"/>
        <v>326159198.60000002</v>
      </c>
      <c r="I70" s="38"/>
      <c r="J70" s="39"/>
      <c r="K70" s="39"/>
    </row>
    <row r="71" spans="1:11" s="2" customFormat="1">
      <c r="A71" s="42"/>
      <c r="B71" s="35" t="s">
        <v>69</v>
      </c>
      <c r="C71" s="36">
        <v>0</v>
      </c>
      <c r="D71" s="36">
        <f t="shared" si="19"/>
        <v>0</v>
      </c>
      <c r="E71" s="36">
        <v>0</v>
      </c>
      <c r="F71" s="36">
        <v>0</v>
      </c>
      <c r="G71" s="36">
        <v>0</v>
      </c>
      <c r="H71" s="37">
        <f t="shared" si="20"/>
        <v>0</v>
      </c>
      <c r="I71" s="38"/>
      <c r="J71" s="39"/>
      <c r="K71" s="39"/>
    </row>
    <row r="72" spans="1:11" s="2" customFormat="1">
      <c r="A72" s="34"/>
      <c r="B72" s="35" t="s">
        <v>70</v>
      </c>
      <c r="C72" s="36">
        <v>1569572163.5</v>
      </c>
      <c r="D72" s="36">
        <f t="shared" si="19"/>
        <v>-1081195838.22</v>
      </c>
      <c r="E72" s="36">
        <v>488376325.28000003</v>
      </c>
      <c r="F72" s="36">
        <v>0</v>
      </c>
      <c r="G72" s="36">
        <v>0</v>
      </c>
      <c r="H72" s="37">
        <f t="shared" si="20"/>
        <v>488376325.28000003</v>
      </c>
      <c r="I72" s="38"/>
      <c r="J72" s="39"/>
      <c r="K72" s="39"/>
    </row>
    <row r="73" spans="1:11" s="33" customFormat="1">
      <c r="A73" s="28"/>
      <c r="B73" s="29" t="s">
        <v>71</v>
      </c>
      <c r="C73" s="30">
        <f t="shared" ref="C73:H73" si="21">SUM(C74:C76)</f>
        <v>8676141697</v>
      </c>
      <c r="D73" s="30">
        <f t="shared" si="21"/>
        <v>-273552494.89999998</v>
      </c>
      <c r="E73" s="30">
        <f t="shared" si="21"/>
        <v>8402589202.1000004</v>
      </c>
      <c r="F73" s="30">
        <f t="shared" si="21"/>
        <v>4401931693.1000004</v>
      </c>
      <c r="G73" s="30">
        <f t="shared" si="21"/>
        <v>4401931693.1000004</v>
      </c>
      <c r="H73" s="31">
        <f t="shared" si="21"/>
        <v>4000657509</v>
      </c>
      <c r="I73" s="32"/>
      <c r="J73" s="32"/>
      <c r="K73" s="32"/>
    </row>
    <row r="74" spans="1:11" s="2" customFormat="1">
      <c r="A74" s="34"/>
      <c r="B74" s="35" t="s">
        <v>72</v>
      </c>
      <c r="C74" s="36">
        <v>5388358816</v>
      </c>
      <c r="D74" s="36">
        <f t="shared" ref="D74:D76" si="22">E74-C74</f>
        <v>-145021853</v>
      </c>
      <c r="E74" s="36">
        <v>5243336963</v>
      </c>
      <c r="F74" s="36">
        <v>2700630027</v>
      </c>
      <c r="G74" s="36">
        <v>2700630027</v>
      </c>
      <c r="H74" s="37">
        <f t="shared" ref="H74:H76" si="23">E74-F74</f>
        <v>2542706936</v>
      </c>
      <c r="I74" s="38"/>
      <c r="J74" s="39"/>
      <c r="K74" s="39"/>
    </row>
    <row r="75" spans="1:11" s="2" customFormat="1">
      <c r="A75" s="34"/>
      <c r="B75" s="35" t="s">
        <v>73</v>
      </c>
      <c r="C75" s="36">
        <v>3287782881</v>
      </c>
      <c r="D75" s="36">
        <f t="shared" si="22"/>
        <v>-134695700</v>
      </c>
      <c r="E75" s="36">
        <v>3153087181</v>
      </c>
      <c r="F75" s="36">
        <v>1695136608</v>
      </c>
      <c r="G75" s="36">
        <v>1695136608</v>
      </c>
      <c r="H75" s="37">
        <f t="shared" si="23"/>
        <v>1457950573</v>
      </c>
      <c r="I75" s="38"/>
      <c r="J75" s="39"/>
      <c r="K75" s="39"/>
    </row>
    <row r="76" spans="1:11" s="2" customFormat="1">
      <c r="A76" s="34"/>
      <c r="B76" s="35" t="s">
        <v>74</v>
      </c>
      <c r="C76" s="36">
        <v>0</v>
      </c>
      <c r="D76" s="36">
        <f t="shared" si="22"/>
        <v>6165058.0999999996</v>
      </c>
      <c r="E76" s="36">
        <v>6165058.0999999996</v>
      </c>
      <c r="F76" s="36">
        <v>6165058.0999999996</v>
      </c>
      <c r="G76" s="36">
        <v>6165058.0999999996</v>
      </c>
      <c r="H76" s="37">
        <f t="shared" si="23"/>
        <v>0</v>
      </c>
      <c r="I76" s="38"/>
      <c r="J76" s="39"/>
      <c r="K76" s="39"/>
    </row>
    <row r="77" spans="1:11" s="33" customFormat="1">
      <c r="A77" s="28"/>
      <c r="B77" s="29" t="s">
        <v>75</v>
      </c>
      <c r="C77" s="30">
        <f t="shared" ref="C77:H77" si="24">SUM(C78:C84)</f>
        <v>2040212190</v>
      </c>
      <c r="D77" s="30">
        <f t="shared" si="24"/>
        <v>20000000</v>
      </c>
      <c r="E77" s="30">
        <f t="shared" si="24"/>
        <v>2060212190</v>
      </c>
      <c r="F77" s="30">
        <f t="shared" si="24"/>
        <v>1049868213.62</v>
      </c>
      <c r="G77" s="30">
        <f t="shared" si="24"/>
        <v>1049868213.62</v>
      </c>
      <c r="H77" s="31">
        <f t="shared" si="24"/>
        <v>1010343976.38</v>
      </c>
      <c r="I77" s="32"/>
      <c r="J77" s="32"/>
      <c r="K77" s="32"/>
    </row>
    <row r="78" spans="1:11" s="2" customFormat="1">
      <c r="A78" s="34"/>
      <c r="B78" s="35" t="s">
        <v>76</v>
      </c>
      <c r="C78" s="36">
        <v>79980550</v>
      </c>
      <c r="D78" s="36">
        <f t="shared" ref="D78:D84" si="25">E78-C78</f>
        <v>0</v>
      </c>
      <c r="E78" s="36">
        <v>79980550</v>
      </c>
      <c r="F78" s="36">
        <v>38441479.469999999</v>
      </c>
      <c r="G78" s="36">
        <v>38441479.469999999</v>
      </c>
      <c r="H78" s="37">
        <f t="shared" ref="H78:H84" si="26">E78-F78</f>
        <v>41539070.530000001</v>
      </c>
      <c r="I78" s="38"/>
      <c r="J78" s="39"/>
      <c r="K78" s="39"/>
    </row>
    <row r="79" spans="1:11" s="2" customFormat="1">
      <c r="A79" s="43"/>
      <c r="B79" s="35" t="s">
        <v>77</v>
      </c>
      <c r="C79" s="36">
        <v>1651573213</v>
      </c>
      <c r="D79" s="36">
        <f t="shared" si="25"/>
        <v>0</v>
      </c>
      <c r="E79" s="36">
        <v>1651573213</v>
      </c>
      <c r="F79" s="36">
        <v>738518106.12</v>
      </c>
      <c r="G79" s="36">
        <v>738518106.12</v>
      </c>
      <c r="H79" s="37">
        <f t="shared" si="26"/>
        <v>913055106.88</v>
      </c>
      <c r="I79" s="38"/>
      <c r="J79" s="39"/>
      <c r="K79" s="39"/>
    </row>
    <row r="80" spans="1:11" s="2" customFormat="1">
      <c r="A80" s="44"/>
      <c r="B80" s="35" t="s">
        <v>78</v>
      </c>
      <c r="C80" s="36">
        <v>0</v>
      </c>
      <c r="D80" s="36">
        <f t="shared" si="25"/>
        <v>0</v>
      </c>
      <c r="E80" s="36">
        <v>0</v>
      </c>
      <c r="F80" s="36">
        <v>0</v>
      </c>
      <c r="G80" s="36">
        <v>0</v>
      </c>
      <c r="H80" s="37">
        <f t="shared" si="26"/>
        <v>0</v>
      </c>
      <c r="I80" s="38"/>
      <c r="J80" s="39"/>
      <c r="K80" s="39"/>
    </row>
    <row r="81" spans="1:11" s="2" customFormat="1">
      <c r="A81" s="44"/>
      <c r="B81" s="35" t="s">
        <v>79</v>
      </c>
      <c r="C81" s="36">
        <v>8269678</v>
      </c>
      <c r="D81" s="36">
        <f t="shared" si="25"/>
        <v>0</v>
      </c>
      <c r="E81" s="36">
        <v>8269678</v>
      </c>
      <c r="F81" s="36">
        <v>5167782.3099999996</v>
      </c>
      <c r="G81" s="36">
        <v>5167782.3099999996</v>
      </c>
      <c r="H81" s="37">
        <f t="shared" si="26"/>
        <v>3101895.6900000004</v>
      </c>
      <c r="I81" s="38"/>
      <c r="J81" s="39"/>
      <c r="K81" s="39"/>
    </row>
    <row r="82" spans="1:11" s="2" customFormat="1">
      <c r="A82" s="44"/>
      <c r="B82" s="35" t="s">
        <v>80</v>
      </c>
      <c r="C82" s="36">
        <v>250388749</v>
      </c>
      <c r="D82" s="36">
        <f t="shared" si="25"/>
        <v>0</v>
      </c>
      <c r="E82" s="36">
        <v>250388749</v>
      </c>
      <c r="F82" s="36">
        <v>207740845.72</v>
      </c>
      <c r="G82" s="36">
        <v>207740845.72</v>
      </c>
      <c r="H82" s="37">
        <f t="shared" si="26"/>
        <v>42647903.280000001</v>
      </c>
      <c r="I82" s="38"/>
      <c r="J82" s="39"/>
      <c r="K82" s="39"/>
    </row>
    <row r="83" spans="1:11" s="2" customFormat="1">
      <c r="A83" s="44"/>
      <c r="B83" s="35" t="s">
        <v>81</v>
      </c>
      <c r="C83" s="36">
        <v>0</v>
      </c>
      <c r="D83" s="36">
        <f t="shared" si="25"/>
        <v>0</v>
      </c>
      <c r="E83" s="36">
        <v>0</v>
      </c>
      <c r="F83" s="36">
        <v>0</v>
      </c>
      <c r="G83" s="36">
        <v>0</v>
      </c>
      <c r="H83" s="37">
        <f t="shared" si="26"/>
        <v>0</v>
      </c>
      <c r="I83" s="38"/>
      <c r="J83" s="39"/>
      <c r="K83" s="39"/>
    </row>
    <row r="84" spans="1:11" s="2" customFormat="1">
      <c r="A84" s="34"/>
      <c r="B84" s="35" t="s">
        <v>82</v>
      </c>
      <c r="C84" s="36">
        <v>50000000</v>
      </c>
      <c r="D84" s="36">
        <f t="shared" si="25"/>
        <v>20000000</v>
      </c>
      <c r="E84" s="36">
        <v>70000000</v>
      </c>
      <c r="F84" s="36">
        <v>60000000</v>
      </c>
      <c r="G84" s="36">
        <v>60000000</v>
      </c>
      <c r="H84" s="37">
        <f t="shared" si="26"/>
        <v>10000000</v>
      </c>
      <c r="I84" s="38"/>
      <c r="J84" s="39"/>
      <c r="K84" s="39"/>
    </row>
    <row r="85" spans="1:11" s="49" customFormat="1" ht="18.600000000000001" customHeight="1">
      <c r="A85" s="45"/>
      <c r="B85" s="46" t="s">
        <v>83</v>
      </c>
      <c r="C85" s="47">
        <f t="shared" ref="C85:H85" si="27">C13+C21+C31+C41+C51+C61+C65+C73+C77</f>
        <v>53981792386</v>
      </c>
      <c r="D85" s="47">
        <f t="shared" si="27"/>
        <v>1583032709.6399531</v>
      </c>
      <c r="E85" s="47">
        <f t="shared" si="27"/>
        <v>55564825095.639946</v>
      </c>
      <c r="F85" s="47">
        <f t="shared" si="27"/>
        <v>24079626541.370029</v>
      </c>
      <c r="G85" s="47">
        <f t="shared" si="27"/>
        <v>23411569480.220036</v>
      </c>
      <c r="H85" s="48">
        <f t="shared" si="27"/>
        <v>31485198554.269924</v>
      </c>
      <c r="J85" s="50"/>
      <c r="K85" s="50"/>
    </row>
    <row r="86" spans="1:11" s="2" customFormat="1" ht="16.5" customHeight="1">
      <c r="A86" s="34"/>
      <c r="B86" s="51"/>
      <c r="C86" s="51"/>
      <c r="D86" s="51"/>
      <c r="E86" s="51"/>
      <c r="F86" s="51"/>
      <c r="G86" s="51"/>
      <c r="H86" s="51"/>
      <c r="J86" s="39"/>
      <c r="K86" s="39"/>
    </row>
    <row r="87" spans="1:11" s="2" customFormat="1">
      <c r="A87" s="34"/>
      <c r="B87" s="52"/>
      <c r="C87" s="53"/>
      <c r="D87" s="53"/>
      <c r="E87" s="53"/>
      <c r="F87" s="53"/>
      <c r="G87" s="53"/>
      <c r="H87" s="53"/>
      <c r="J87" s="39"/>
      <c r="K87" s="39"/>
    </row>
    <row r="88" spans="1:11" s="2" customFormat="1">
      <c r="A88" s="34"/>
      <c r="B88" s="54"/>
      <c r="J88" s="39"/>
      <c r="K88" s="39"/>
    </row>
    <row r="89" spans="1:11">
      <c r="B89" s="54"/>
      <c r="I89"/>
    </row>
    <row r="90" spans="1:11">
      <c r="C90" s="57"/>
      <c r="D90" s="57"/>
      <c r="E90" s="57"/>
      <c r="F90" s="57"/>
      <c r="G90" s="57"/>
      <c r="H90" s="57"/>
      <c r="I90"/>
    </row>
    <row r="91" spans="1:11">
      <c r="C91" s="58"/>
      <c r="D91" s="58"/>
      <c r="E91" s="58"/>
      <c r="F91" s="58"/>
      <c r="G91" s="58"/>
      <c r="H91" s="58"/>
      <c r="I91"/>
    </row>
  </sheetData>
  <mergeCells count="9">
    <mergeCell ref="B86:H86"/>
    <mergeCell ref="B6:H6"/>
    <mergeCell ref="B7:H7"/>
    <mergeCell ref="B8:H8"/>
    <mergeCell ref="B9:H9"/>
    <mergeCell ref="B10:H10"/>
    <mergeCell ref="B11:B12"/>
    <mergeCell ref="C11:G11"/>
    <mergeCell ref="H11:H12"/>
  </mergeCells>
  <printOptions horizontalCentered="1"/>
  <pageMargins left="0" right="0" top="0.43307086614173229" bottom="0.47244094488188981" header="0.27559055118110237" footer="0.23622047244094491"/>
  <pageSetup scale="76" fitToHeight="0" orientation="portrait" r:id="rId1"/>
  <headerFooter>
    <oddFooter>&amp;C&amp;P /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objeto gto</vt:lpstr>
      <vt:lpstr>'objeto gto'!Área_de_impresión</vt:lpstr>
      <vt:lpstr>'objeto gto'!Títulos_a_imprimir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DESARROLLO TÉCNICO Y ANÁLISIS DEL GASTO PÚBLICO</dc:creator>
  <cp:lastModifiedBy>DEPARTAMENTO DE DESARROLLO TÉCNICO Y ANÁLISIS DEL GAST</cp:lastModifiedBy>
  <dcterms:created xsi:type="dcterms:W3CDTF">2026-07-03T17:57:12Z</dcterms:created>
  <dcterms:modified xsi:type="dcterms:W3CDTF">2026-07-03T17:57:57Z</dcterms:modified>
</cp:coreProperties>
</file>