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hidePivotFieldList="1"/>
  <mc:AlternateContent xmlns:mc="http://schemas.openxmlformats.org/markup-compatibility/2006">
    <mc:Choice Requires="x15">
      <x15ac:absPath xmlns:x15ac="http://schemas.microsoft.com/office/spreadsheetml/2010/11/ac" url="https://d.docs.live.net/bbd43a652ba2364d/PROYECTOS DE PRESUPUESTO DE EGRESOS/2025/ANEXOS PRESUPUESTO DE EGRESOS/ANEXOS EXCEL^J WORD Y PDF/ANEXOS EXCEL 2025/"/>
    </mc:Choice>
  </mc:AlternateContent>
  <xr:revisionPtr revIDLastSave="96" documentId="13_ncr:1_{521DFE09-D992-4EE8-ABBF-509B8D0F8497}" xr6:coauthVersionLast="47" xr6:coauthVersionMax="47" xr10:uidLastSave="{1486254C-07A4-496A-B52C-840B6FEBF438}"/>
  <bookViews>
    <workbookView xWindow="-20610" yWindow="555" windowWidth="20730" windowHeight="11040" activeTab="1" xr2:uid="{00000000-000D-0000-FFFF-FFFF00000000}"/>
  </bookViews>
  <sheets>
    <sheet name="BASE" sheetId="35" r:id="rId1"/>
    <sheet name="CONFIANZA" sheetId="36" r:id="rId2"/>
    <sheet name="SSC" sheetId="37" r:id="rId3"/>
  </sheets>
  <definedNames>
    <definedName name="_xlnm.Print_Area" localSheetId="0">BASE!$A$1:$I$5</definedName>
    <definedName name="_xlnm.Print_Area" localSheetId="1">CONFIANZA!$A$1:$O$8</definedName>
    <definedName name="_xlnm.Print_Area" localSheetId="2">SSC!$B$1:$L$5</definedName>
    <definedName name="_xlnm.Print_Titles" localSheetId="1">CONFIANZA!$1:$8</definedName>
    <definedName name="_xlnm.Print_Titles" localSheetId="2">SSC!$1:$5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6" i="37" l="1"/>
  <c r="I126" i="37"/>
  <c r="K125" i="37"/>
  <c r="I125" i="37"/>
  <c r="I124" i="37"/>
  <c r="K124" i="37" s="1"/>
  <c r="K123" i="37"/>
  <c r="I123" i="37"/>
  <c r="K122" i="37"/>
  <c r="I122" i="37"/>
  <c r="K121" i="37"/>
  <c r="I121" i="37"/>
  <c r="I120" i="37"/>
  <c r="K120" i="37" s="1"/>
  <c r="K119" i="37"/>
  <c r="I119" i="37"/>
  <c r="K118" i="37"/>
  <c r="I118" i="37"/>
  <c r="K117" i="37"/>
  <c r="I117" i="37"/>
  <c r="I116" i="37"/>
  <c r="K116" i="37" s="1"/>
  <c r="K115" i="37"/>
  <c r="I115" i="37"/>
  <c r="K114" i="37"/>
  <c r="I114" i="37"/>
  <c r="K113" i="37"/>
  <c r="I113" i="37"/>
  <c r="I112" i="37"/>
  <c r="K112" i="37" s="1"/>
  <c r="K111" i="37"/>
  <c r="I111" i="37"/>
  <c r="K110" i="37"/>
  <c r="I110" i="37"/>
  <c r="K109" i="37"/>
  <c r="I109" i="37"/>
  <c r="I108" i="37"/>
  <c r="K108" i="37" s="1"/>
  <c r="K107" i="37"/>
  <c r="I107" i="37"/>
  <c r="K106" i="37"/>
  <c r="I106" i="37"/>
  <c r="K105" i="37"/>
  <c r="I105" i="37"/>
  <c r="I104" i="37"/>
  <c r="K104" i="37" s="1"/>
  <c r="K103" i="37"/>
  <c r="I103" i="37"/>
  <c r="K102" i="37"/>
  <c r="I102" i="37"/>
  <c r="K101" i="37"/>
  <c r="I101" i="37"/>
  <c r="I100" i="37"/>
  <c r="K100" i="37" s="1"/>
  <c r="K99" i="37"/>
  <c r="I99" i="37"/>
  <c r="K98" i="37"/>
  <c r="I98" i="37"/>
  <c r="K97" i="37"/>
  <c r="I97" i="37"/>
  <c r="I96" i="37"/>
  <c r="K96" i="37" s="1"/>
  <c r="K95" i="37"/>
  <c r="I95" i="37"/>
  <c r="K94" i="37"/>
  <c r="I94" i="37"/>
  <c r="K93" i="37"/>
  <c r="I93" i="37"/>
  <c r="I92" i="37"/>
  <c r="K92" i="37" s="1"/>
  <c r="K91" i="37"/>
  <c r="I91" i="37"/>
  <c r="K90" i="37"/>
  <c r="I90" i="37"/>
  <c r="K89" i="37"/>
  <c r="I89" i="37"/>
  <c r="I88" i="37"/>
  <c r="K88" i="37" s="1"/>
  <c r="K87" i="37"/>
  <c r="I87" i="37"/>
  <c r="K86" i="37"/>
  <c r="I86" i="37"/>
  <c r="K85" i="37"/>
  <c r="I85" i="37"/>
  <c r="I84" i="37"/>
  <c r="K84" i="37" s="1"/>
  <c r="K83" i="37"/>
  <c r="I83" i="37"/>
  <c r="K82" i="37"/>
  <c r="I82" i="37"/>
  <c r="K80" i="37"/>
  <c r="I80" i="37"/>
  <c r="I79" i="37"/>
  <c r="K79" i="37" s="1"/>
  <c r="K78" i="37"/>
  <c r="I78" i="37"/>
  <c r="K77" i="37"/>
  <c r="I77" i="37"/>
  <c r="K76" i="37"/>
  <c r="I76" i="37"/>
  <c r="I75" i="37"/>
  <c r="K75" i="37" s="1"/>
  <c r="K74" i="37"/>
  <c r="I74" i="37"/>
  <c r="K73" i="37"/>
  <c r="I73" i="37"/>
  <c r="K72" i="37"/>
  <c r="I72" i="37"/>
  <c r="I70" i="37"/>
  <c r="K70" i="37" s="1"/>
  <c r="K69" i="37"/>
  <c r="I69" i="37"/>
  <c r="K68" i="37"/>
  <c r="I68" i="37"/>
  <c r="K67" i="37"/>
  <c r="I67" i="37"/>
  <c r="I66" i="37"/>
  <c r="K66" i="37" s="1"/>
  <c r="K65" i="37"/>
  <c r="I65" i="37"/>
  <c r="K64" i="37"/>
  <c r="I64" i="37"/>
  <c r="K63" i="37"/>
  <c r="I63" i="37"/>
  <c r="I62" i="37"/>
  <c r="K62" i="37" s="1"/>
  <c r="K60" i="37"/>
  <c r="I60" i="37"/>
  <c r="K59" i="37"/>
  <c r="I59" i="37"/>
  <c r="K58" i="37"/>
  <c r="I58" i="37"/>
  <c r="I57" i="37"/>
  <c r="K57" i="37" s="1"/>
  <c r="K56" i="37"/>
  <c r="I56" i="37"/>
  <c r="K55" i="37"/>
  <c r="I55" i="37"/>
  <c r="K54" i="37"/>
  <c r="I54" i="37"/>
  <c r="I53" i="37"/>
  <c r="K53" i="37" s="1"/>
  <c r="K52" i="37"/>
  <c r="I52" i="37"/>
  <c r="K50" i="37"/>
  <c r="I50" i="37"/>
  <c r="K49" i="37"/>
  <c r="I49" i="37"/>
  <c r="I48" i="37"/>
  <c r="K48" i="37" s="1"/>
  <c r="K47" i="37"/>
  <c r="I47" i="37"/>
  <c r="K46" i="37"/>
  <c r="I46" i="37"/>
  <c r="K45" i="37"/>
  <c r="I45" i="37"/>
  <c r="I44" i="37"/>
  <c r="K44" i="37" s="1"/>
  <c r="K43" i="37"/>
  <c r="I43" i="37"/>
  <c r="K42" i="37"/>
  <c r="I42" i="37"/>
  <c r="K40" i="37"/>
  <c r="I40" i="37"/>
  <c r="K39" i="37"/>
  <c r="I39" i="37"/>
  <c r="K38" i="37"/>
  <c r="I38" i="37"/>
  <c r="K37" i="37"/>
  <c r="I37" i="37"/>
  <c r="K36" i="37"/>
  <c r="I36" i="37"/>
  <c r="I35" i="37"/>
  <c r="K35" i="37" s="1"/>
  <c r="K34" i="37"/>
  <c r="I34" i="37"/>
  <c r="K33" i="37"/>
  <c r="I33" i="37"/>
  <c r="K32" i="37"/>
  <c r="I32" i="37"/>
  <c r="I30" i="37"/>
  <c r="K30" i="37" s="1"/>
  <c r="K29" i="37"/>
  <c r="I29" i="37"/>
  <c r="K28" i="37"/>
  <c r="I28" i="37"/>
  <c r="K27" i="37"/>
  <c r="I27" i="37"/>
  <c r="I26" i="37"/>
  <c r="K26" i="37" s="1"/>
  <c r="K25" i="37"/>
  <c r="I25" i="37"/>
  <c r="K24" i="37"/>
  <c r="I24" i="37"/>
  <c r="K23" i="37"/>
  <c r="I23" i="37"/>
  <c r="I22" i="37"/>
  <c r="K22" i="37" s="1"/>
  <c r="I20" i="37"/>
  <c r="I19" i="37"/>
  <c r="I18" i="37"/>
  <c r="J14" i="37"/>
  <c r="L14" i="37" s="1"/>
  <c r="J13" i="37"/>
  <c r="L13" i="37" s="1"/>
  <c r="J12" i="37"/>
  <c r="L12" i="37" s="1"/>
  <c r="J11" i="37"/>
  <c r="L11" i="37" s="1"/>
  <c r="J10" i="37"/>
  <c r="L10" i="37" s="1"/>
  <c r="J9" i="37"/>
  <c r="L9" i="37" s="1"/>
  <c r="J8" i="37"/>
  <c r="L8" i="37" s="1"/>
  <c r="K162" i="36" l="1"/>
  <c r="N162" i="36" s="1"/>
  <c r="K151" i="36"/>
  <c r="N157" i="36" s="1"/>
  <c r="K144" i="36"/>
  <c r="N146" i="36" s="1"/>
  <c r="N136" i="36"/>
  <c r="K130" i="36"/>
  <c r="N134" i="36" s="1"/>
  <c r="K121" i="36"/>
  <c r="N127" i="36" s="1"/>
  <c r="K115" i="36"/>
  <c r="N119" i="36" s="1"/>
  <c r="K106" i="36"/>
  <c r="N109" i="36" s="1"/>
  <c r="N98" i="36"/>
  <c r="N96" i="36"/>
  <c r="K91" i="36"/>
  <c r="N95" i="36" s="1"/>
  <c r="K73" i="36"/>
  <c r="N81" i="36" s="1"/>
  <c r="K68" i="36"/>
  <c r="N70" i="36" s="1"/>
  <c r="K45" i="36"/>
  <c r="N54" i="36" s="1"/>
  <c r="N39" i="36"/>
  <c r="K38" i="36"/>
  <c r="N41" i="36" s="1"/>
  <c r="K26" i="36"/>
  <c r="N32" i="36" s="1"/>
  <c r="K20" i="36"/>
  <c r="N21" i="36" s="1"/>
  <c r="N55" i="36" l="1"/>
  <c r="N38" i="36"/>
  <c r="N135" i="36"/>
  <c r="N56" i="36"/>
  <c r="N40" i="36"/>
  <c r="N97" i="36"/>
  <c r="N137" i="36"/>
  <c r="N71" i="36"/>
  <c r="N111" i="36"/>
  <c r="N24" i="36"/>
  <c r="N110" i="36"/>
  <c r="N147" i="36"/>
  <c r="N116" i="36"/>
  <c r="N148" i="36"/>
  <c r="N154" i="36"/>
  <c r="N123" i="36"/>
  <c r="N28" i="36"/>
  <c r="N57" i="36"/>
  <c r="N78" i="36"/>
  <c r="N124" i="36"/>
  <c r="N29" i="36"/>
  <c r="N58" i="36"/>
  <c r="N79" i="36"/>
  <c r="N99" i="36"/>
  <c r="N115" i="36"/>
  <c r="N125" i="36"/>
  <c r="N138" i="36"/>
  <c r="N153" i="36"/>
  <c r="N52" i="36"/>
  <c r="N156" i="36"/>
  <c r="N30" i="36"/>
  <c r="N80" i="36"/>
  <c r="N126" i="36"/>
  <c r="N31" i="36"/>
  <c r="N68" i="36"/>
  <c r="N107" i="36"/>
  <c r="N117" i="36"/>
  <c r="N144" i="36"/>
  <c r="N155" i="36"/>
  <c r="N20" i="36"/>
  <c r="N53" i="36"/>
  <c r="N69" i="36"/>
  <c r="N108" i="36"/>
  <c r="N118" i="36"/>
  <c r="N145" i="36"/>
  <c r="H14" i="35" l="1"/>
  <c r="H13" i="35"/>
  <c r="H12" i="35"/>
  <c r="H11" i="35"/>
  <c r="H10" i="35"/>
  <c r="H9" i="35"/>
</calcChain>
</file>

<file path=xl/sharedStrings.xml><?xml version="1.0" encoding="utf-8"?>
<sst xmlns="http://schemas.openxmlformats.org/spreadsheetml/2006/main" count="556" uniqueCount="327">
  <si>
    <t>GOBIERNO DEL ESTADO DE QUINTANA ROO</t>
  </si>
  <si>
    <t>SECRETARÍA DE FINANZAS Y PLANEACIÓN</t>
  </si>
  <si>
    <t>PRESUPUESTO DE EGRESOS 2025</t>
  </si>
  <si>
    <t>Tabulador de Sueldos Personal de Base (SINDICALIZADO) 2025</t>
  </si>
  <si>
    <t>(Cifras en pesos)</t>
  </si>
  <si>
    <t>PERSONAL DE BASE (SINDICALIZADO)</t>
  </si>
  <si>
    <t>FUNCIÓN/ PUESTO</t>
  </si>
  <si>
    <t>PERCEPCIONES NOMINALES FIJAS</t>
  </si>
  <si>
    <t>TOTAL DE PERCEPCIÓN BRUTA MENSUAL</t>
  </si>
  <si>
    <t>TOTAL DE PERCEPCIÓN NETA MENSUAL</t>
  </si>
  <si>
    <t>NIVEL</t>
  </si>
  <si>
    <t>SUELDO BASE</t>
  </si>
  <si>
    <t>APOYO DE VIVIENDA</t>
  </si>
  <si>
    <t>AYUDA DE TRANSPORTE</t>
  </si>
  <si>
    <t>RESPONSABILIDAD DE MANDO</t>
  </si>
  <si>
    <t>ACUERDO ENTRE LA FSTSGE Y EL GOBIERNO DEL ESTADO CON FECHA 28 DE ABRIL DE 2010</t>
  </si>
  <si>
    <t>SEGÚN EL ACUERDO FIRMADO ENTRE LA FSTSGE Y EL GOBIERNO DEL ESTADO, CON FECHA 12 DE JUNIO DE 2003</t>
  </si>
  <si>
    <t>LAS COMPENSACIONES ASIGNADAS AL PERSONAL DE BASE SE APLICARÁN CONFORME A LOS ACUERDOS SINDICALES Y REGULADO MEDIANTE EN LOS LINEAMIENTOS PARA LA ADMINISTRACIÓN DE LOS RECURSOS HUMANOS QUE DEBERÁN APLICARSE EN LAS DEPENDENCIAS Y ÓRGANOS ADMINISTRATIVOS DESCONTRADOS DEL PODER EJECUTIVO DEL ESTADO DE QUINTANA ROO, MISMAS QUE ESTARÁN SUJETAS DE APLICACIÓN SEGÚN LOS CRITERIOS ESTABLECIDOS, ASÍ COMO AQUELLAS ACTUALIZADAS MEDIANTE LOS ACUERDOS CONCERTADOS CON LOS SINDICATOS EN LAS MINUTAS RESPECTIVAS.</t>
  </si>
  <si>
    <t>LAS PERCEPCIONES TOTALES NOMINALES PREVISTAS EN EL PRESENTE TABULADOR SE ENCUENTRAN SUJETAS A LAS DEDUCCIONES DE LEY, ESTABLECIDAS EN EL ARTÍCULO 96 DE LA LEY DEL IMPUESTO SOBRE LA RENTA, ASÍ COMO DEL ISSSTE Y DEMÁS NORMAS APLICABLES EN LA MATERIA.</t>
  </si>
  <si>
    <t>EL CONCEPTO VALES DE DESPENSA DE $810.00 MENSUALES SE OTORGA DE MANERA GENERAL PARA LOS NIVELES DEL 1 AL 1300 DE CONFIANZA Y DEL 5130 AL 5010 DE BASE. AL PERSONAL AL SERVICIO DEL PODER EJECUTIVO QUE SE ENCUENTRA ADSCRITO A LA CIUDAD DE MÉXICO, O A LOS MUNICIPIOS DE COZUMEL, ISLA MUJERES, BENITO JUÁREZ, SOLIDARIDAD, PUERTO MORELOS Y TULUM, EL MONTO EQUIVALENTE SERA DE $820.00 MENSUAL POR EL PAGO DE CONCEPTO DE VIDA CARA</t>
  </si>
  <si>
    <t>VO.    BO.</t>
  </si>
  <si>
    <t>AUTORIZÓ:</t>
  </si>
  <si>
    <t>LIC. JOSÉ ADRIÁN DÍAZ VILLANUEVA</t>
  </si>
  <si>
    <t>LIC. MARTHA PARROQUIN PÉREZ</t>
  </si>
  <si>
    <t>OFICIAL MAYOR</t>
  </si>
  <si>
    <t>SECRETARIA DE FINANZAS Y PLANEACIÓN</t>
  </si>
  <si>
    <t>REVISÓ</t>
  </si>
  <si>
    <t>LIC. MARÍA DEL CARMEN RAMÍREZ SÁNCHEZ</t>
  </si>
  <si>
    <t>LIC. ERIKA DALILA VÁZQUEZ CALDERÓN</t>
  </si>
  <si>
    <t>DIRECTORA GENERAL DE CAPITAL HUMANO</t>
  </si>
  <si>
    <t>DIRECTORA DE ADMINISTRACION DE RECURSOS HUMANOS</t>
  </si>
  <si>
    <t>Tabulador de Sueldos de la Administración Pública Centralizada del Estado de Quintana Roo 2025</t>
  </si>
  <si>
    <t>Clasificación de Puestos por Nivel Salarial y Rango de Compensación</t>
  </si>
  <si>
    <t>Categoría</t>
  </si>
  <si>
    <t>Escala de gestión</t>
  </si>
  <si>
    <t>Denominación de referencia (2)</t>
  </si>
  <si>
    <t>Puesto</t>
  </si>
  <si>
    <t>Nivel salarial</t>
  </si>
  <si>
    <t>Rango tabular (6)</t>
  </si>
  <si>
    <t>Total Percepción            Mensual Bruta Nómina</t>
  </si>
  <si>
    <t xml:space="preserve">Compensación Mensual Bruta </t>
  </si>
  <si>
    <t>Total Percepción            Mensual Bruta (Nómina y Compensación por rango tabular)</t>
  </si>
  <si>
    <t>Total Percepción            Mensual Neta (Nómina y Compensación por rango tabular)</t>
  </si>
  <si>
    <t>Sueldo Base</t>
  </si>
  <si>
    <t>Apoyo de Vivienda</t>
  </si>
  <si>
    <t>Ayuda de Transporte</t>
  </si>
  <si>
    <t>Responsabilidad de Mando</t>
  </si>
  <si>
    <t>Titular del ejecutivo</t>
  </si>
  <si>
    <t>Gubernatura</t>
  </si>
  <si>
    <t>GOBERNADOR(A)</t>
  </si>
  <si>
    <t>Gobernador(a) del Estado de Quintana Roo</t>
  </si>
  <si>
    <t>A</t>
  </si>
  <si>
    <t>Mando Superior</t>
  </si>
  <si>
    <t>Gabinete Legal</t>
  </si>
  <si>
    <t>SECRETARIO(A) DE ESTADO</t>
  </si>
  <si>
    <t>Secretario (a) de Estado</t>
  </si>
  <si>
    <t>C</t>
  </si>
  <si>
    <t>Consejero (a) Jurídico (a)</t>
  </si>
  <si>
    <t>Transversal</t>
  </si>
  <si>
    <t>Secretario (a) de Finanzas y Planeación</t>
  </si>
  <si>
    <t>B</t>
  </si>
  <si>
    <t xml:space="preserve">Secretario (a) de la Contraloría </t>
  </si>
  <si>
    <t>Riesgo por Desempeño</t>
  </si>
  <si>
    <t>Secretario (a) de Gobierno</t>
  </si>
  <si>
    <t xml:space="preserve">A  </t>
  </si>
  <si>
    <t>Jefe (a) de Oficina del (de la) Gobernador(a)</t>
  </si>
  <si>
    <t>Secretario (a) de Seguridad Ciudadana</t>
  </si>
  <si>
    <t>Staff</t>
  </si>
  <si>
    <t>Auxiliares del Ejecutivo</t>
  </si>
  <si>
    <t>AUXILIARES DEL EJECUTIVO</t>
  </si>
  <si>
    <t>Coordinador (a) Administrativo (a) del Gobernador (a)</t>
  </si>
  <si>
    <t>Coordinador (a) del Gabinete de Seguridad y Justicia</t>
  </si>
  <si>
    <t>Coordinador (a) General de Asesores</t>
  </si>
  <si>
    <t>Secretario (a) Particular del (de la) Gobernador (a)</t>
  </si>
  <si>
    <t>Asesor (a) Especial Temático</t>
  </si>
  <si>
    <t>Mando Ejecutivo</t>
  </si>
  <si>
    <t>Desconcentrado</t>
  </si>
  <si>
    <t>SUBSECRETARIO(A)</t>
  </si>
  <si>
    <t>Director (a) General de Órgano Administrativo Desconcentrado</t>
  </si>
  <si>
    <t>Coordinador (a) General de Órgano Administrativo Desconcentrado</t>
  </si>
  <si>
    <t xml:space="preserve">Representante del Gobierno </t>
  </si>
  <si>
    <t>Procurador (a) de Protección al Ambiente</t>
  </si>
  <si>
    <t>Procurador (a) Fiscal</t>
  </si>
  <si>
    <t>Delegado (a) de Órgano Administrativo Desconcentrado</t>
  </si>
  <si>
    <t xml:space="preserve">C </t>
  </si>
  <si>
    <t>D</t>
  </si>
  <si>
    <t>Secretario (a) Ejecutivo (a) de Órgano Administrativo Desconcentrado</t>
  </si>
  <si>
    <t>E</t>
  </si>
  <si>
    <t>Subsecretarial</t>
  </si>
  <si>
    <t>Subsecretario (a)/ Oficial Mayor</t>
  </si>
  <si>
    <t>Tesorero (a) General</t>
  </si>
  <si>
    <t>Coordinador (a) de Asuntos Jurídicos</t>
  </si>
  <si>
    <t>Coordinador (a) Técnico (a)</t>
  </si>
  <si>
    <t>Directivo General</t>
  </si>
  <si>
    <t>DIRECTOR(A) GENERAL</t>
  </si>
  <si>
    <t>Director (a) General</t>
  </si>
  <si>
    <t>BCD</t>
  </si>
  <si>
    <t>Coordinador (a) General</t>
  </si>
  <si>
    <t>Comisionado Estatal de la Policia Preventiva</t>
  </si>
  <si>
    <t>Director(a) Gral. De la Comisión de Búsqueda de Personas/Titular de la UIF</t>
  </si>
  <si>
    <t>A B C D</t>
  </si>
  <si>
    <t>Director (a) Estatal/ Director(a) General de Recaudación</t>
  </si>
  <si>
    <t>Directivo</t>
  </si>
  <si>
    <t>DIRECTOR(A)</t>
  </si>
  <si>
    <t xml:space="preserve">Director (a) </t>
  </si>
  <si>
    <t>ABCDEFG</t>
  </si>
  <si>
    <t>Coordinador (a)</t>
  </si>
  <si>
    <t>Delegado (a)</t>
  </si>
  <si>
    <t>Tecno Estructura</t>
  </si>
  <si>
    <t>Titular de la Unidad de Transparencia, Acceso a la información Pública y Protección de Datos Personales</t>
  </si>
  <si>
    <t xml:space="preserve">ABCDEF </t>
  </si>
  <si>
    <t xml:space="preserve">Titular de la Unidad de Archivo </t>
  </si>
  <si>
    <t>Secretario (a) Técnico</t>
  </si>
  <si>
    <t>Unidad de Apoyo</t>
  </si>
  <si>
    <t xml:space="preserve">Secretario (a) Particular  </t>
  </si>
  <si>
    <t>Secretario (a) Privado (a)</t>
  </si>
  <si>
    <t>Director (a) de Relaciones Públicas</t>
  </si>
  <si>
    <t>Director (a) de Comunicación Social</t>
  </si>
  <si>
    <t>Director (a) de Imagen Institucional</t>
  </si>
  <si>
    <t>Directivo Especializado</t>
  </si>
  <si>
    <t>Consultor (a)</t>
  </si>
  <si>
    <t>Asesor(a)/Asesor (a) Especializado (a)</t>
  </si>
  <si>
    <t>F</t>
  </si>
  <si>
    <t>Auditor (a) Especializado (a)</t>
  </si>
  <si>
    <t>G</t>
  </si>
  <si>
    <t>Presidente (a) de la Junta</t>
  </si>
  <si>
    <t>Presidente (a) del Tribunal</t>
  </si>
  <si>
    <t xml:space="preserve">Procurador (a) </t>
  </si>
  <si>
    <t>Titular de la Mesa</t>
  </si>
  <si>
    <t>Titular de Unidad</t>
  </si>
  <si>
    <t>Titular del Órgano Interno de Control</t>
  </si>
  <si>
    <t>Ayudante del (de la) C. Gobernador (a)</t>
  </si>
  <si>
    <t>Operador (a) Especializado</t>
  </si>
  <si>
    <t>Mando Medio</t>
  </si>
  <si>
    <t>Subdirectivo</t>
  </si>
  <si>
    <t>SUBDIRECTOR(A)</t>
  </si>
  <si>
    <t>Subdirector (a)</t>
  </si>
  <si>
    <t>*Subdirector (a)</t>
  </si>
  <si>
    <t>Administrativo</t>
  </si>
  <si>
    <t>JEFE(A) DE DEPARTAMENTO</t>
  </si>
  <si>
    <t>Jefe (a) de Departamento</t>
  </si>
  <si>
    <t>ABCD</t>
  </si>
  <si>
    <t xml:space="preserve">Coordinador (a) de Unidad </t>
  </si>
  <si>
    <t>Subcoordinador (a)</t>
  </si>
  <si>
    <t xml:space="preserve">Titular de la Unidad </t>
  </si>
  <si>
    <t>Operativo</t>
  </si>
  <si>
    <t>Auditor (a)</t>
  </si>
  <si>
    <t xml:space="preserve">ABC </t>
  </si>
  <si>
    <t>Supervisor (a) Especializado (a)</t>
  </si>
  <si>
    <t>AB</t>
  </si>
  <si>
    <t>Inspector (a)  Especializado (a)</t>
  </si>
  <si>
    <t>Analista Ejecutivo (a)</t>
  </si>
  <si>
    <t>Secretario (a)  Ejecutivo (a)  de Despacho</t>
  </si>
  <si>
    <t>Asistente Ejecutivo (a) de Despacho</t>
  </si>
  <si>
    <t>Subdelegado (a)</t>
  </si>
  <si>
    <t>Asistente Ejecutivo</t>
  </si>
  <si>
    <t>Jefe (a) de Módulo</t>
  </si>
  <si>
    <t>Residente de Obra</t>
  </si>
  <si>
    <t>Secretario (a) de Acuerdos de Sustanciación e Instrucción</t>
  </si>
  <si>
    <t xml:space="preserve">Secretario (a) General </t>
  </si>
  <si>
    <t>Mando de Supervisión</t>
  </si>
  <si>
    <t>JEFE(A) DE OFICINA</t>
  </si>
  <si>
    <t xml:space="preserve">Jefe (a) de Oficina </t>
  </si>
  <si>
    <t>ABCDE</t>
  </si>
  <si>
    <t>Supervisor (a)</t>
  </si>
  <si>
    <t>Inspector (a)</t>
  </si>
  <si>
    <t>Auditor (a) Fiscal</t>
  </si>
  <si>
    <t>Auditor (a) Operativo (a)</t>
  </si>
  <si>
    <t>Analista Especializado (a)</t>
  </si>
  <si>
    <t xml:space="preserve">Secretario (a) Ejecutivo (a) de Subsecretaría </t>
  </si>
  <si>
    <t>Secretario (a) Auxiliar</t>
  </si>
  <si>
    <t>Coordinador (a) Operativo (a)</t>
  </si>
  <si>
    <t xml:space="preserve">Soporte </t>
  </si>
  <si>
    <t>Desarrollador (a) de Sistema</t>
  </si>
  <si>
    <t>Profesional Especializado</t>
  </si>
  <si>
    <t>Chef Ejecutivo de Atención a Centros de Gobierno</t>
  </si>
  <si>
    <t>Profesional</t>
  </si>
  <si>
    <t>ANALISTA PROFESIONAL</t>
  </si>
  <si>
    <t>Analista Profesional</t>
  </si>
  <si>
    <t>Evaluador (a)</t>
  </si>
  <si>
    <t>Actuario (a)</t>
  </si>
  <si>
    <t>Agente de Atención al Turista</t>
  </si>
  <si>
    <t>Despachador (a)</t>
  </si>
  <si>
    <t>Registrador (a)</t>
  </si>
  <si>
    <t>Programador (a)</t>
  </si>
  <si>
    <t>Operador (a) Profesional</t>
  </si>
  <si>
    <t>Apoyo Administrativo</t>
  </si>
  <si>
    <t>ASISTENTE</t>
  </si>
  <si>
    <t>Secretario (a) Ejecutivo (a) de Dirección</t>
  </si>
  <si>
    <t>Chofer de Despacho</t>
  </si>
  <si>
    <t>Supervisor (a) Auxiliar</t>
  </si>
  <si>
    <t>Asistente Administrativo</t>
  </si>
  <si>
    <t>Capitán (a) de Mesero (a) de Atención a centros de Gobierno</t>
  </si>
  <si>
    <t>Técnico</t>
  </si>
  <si>
    <t>TÉCNICO</t>
  </si>
  <si>
    <t xml:space="preserve">Analista Técnico </t>
  </si>
  <si>
    <t>Analista Documental</t>
  </si>
  <si>
    <t xml:space="preserve">Técnico </t>
  </si>
  <si>
    <t>Jefe(a) de Grupo</t>
  </si>
  <si>
    <t>Recamarista de Atención a Centros de Gobierno</t>
  </si>
  <si>
    <t>Asistente de Chef Ejecutivo de Atención a centros de Gobierno</t>
  </si>
  <si>
    <t>Intendente de Atención a centros de Gobierno</t>
  </si>
  <si>
    <t>Jardinero de Atención a centros de Gobierno</t>
  </si>
  <si>
    <t>Oficios</t>
  </si>
  <si>
    <t>Trabajo Calificado</t>
  </si>
  <si>
    <t>OFICIOS Y ANALISTAS</t>
  </si>
  <si>
    <t xml:space="preserve">Analista   </t>
  </si>
  <si>
    <t>Secretario (a)</t>
  </si>
  <si>
    <t xml:space="preserve">Chofer  </t>
  </si>
  <si>
    <t>Mecánico (a)</t>
  </si>
  <si>
    <t xml:space="preserve">Músico </t>
  </si>
  <si>
    <t>Encargado (a) de Coro</t>
  </si>
  <si>
    <t>Cajero (a)</t>
  </si>
  <si>
    <t>Maestro (a)</t>
  </si>
  <si>
    <t xml:space="preserve">Mesero (a) </t>
  </si>
  <si>
    <t xml:space="preserve">Operador (a)  </t>
  </si>
  <si>
    <t>Trabajador (a) Social</t>
  </si>
  <si>
    <t>Cocinero (a)</t>
  </si>
  <si>
    <t>Auxiliar de Oficios</t>
  </si>
  <si>
    <t>AUXILIAR DE OFICIOS</t>
  </si>
  <si>
    <t>Recepcionista/ Auxiliar de Recepción</t>
  </si>
  <si>
    <t>Agente de Auxilio Turístico</t>
  </si>
  <si>
    <t xml:space="preserve">Consejero (a) de Empleo </t>
  </si>
  <si>
    <t>Chofer Auxiliar</t>
  </si>
  <si>
    <t>Auxiliar de Mantenimiento</t>
  </si>
  <si>
    <t>Auxiliar de Oficina</t>
  </si>
  <si>
    <t>AUXILIAR ADMINISTRATIVO</t>
  </si>
  <si>
    <t>Auxiliar Administrativo (a)</t>
  </si>
  <si>
    <t>Notificador (a)</t>
  </si>
  <si>
    <t>Oficial de Partes</t>
  </si>
  <si>
    <t>Verificador (a) De Vehículos</t>
  </si>
  <si>
    <t>Capturista</t>
  </si>
  <si>
    <t>Maestro (a) de Ceremonias</t>
  </si>
  <si>
    <t>Diseñador</t>
  </si>
  <si>
    <t>Auxiliar de Informática</t>
  </si>
  <si>
    <t>Auxiliar de Inventarios</t>
  </si>
  <si>
    <t>Auxiliar de Valores</t>
  </si>
  <si>
    <t>Mantenimiento y Servicios</t>
  </si>
  <si>
    <t>MANTENIMIENTO Y SERVICIOS</t>
  </si>
  <si>
    <t>Diligenciero (a)</t>
  </si>
  <si>
    <t>Ayudante</t>
  </si>
  <si>
    <t>Mensajero (a)</t>
  </si>
  <si>
    <t>Vigilante</t>
  </si>
  <si>
    <t>Velador</t>
  </si>
  <si>
    <t>Portero</t>
  </si>
  <si>
    <t>Representante Obrero</t>
  </si>
  <si>
    <t>Representante Patronal</t>
  </si>
  <si>
    <t>Intendente (a)</t>
  </si>
  <si>
    <t>Auxiliar de Limpieza</t>
  </si>
  <si>
    <t>Jardinero (a)</t>
  </si>
  <si>
    <t>Tarimero (a)</t>
  </si>
  <si>
    <t>Auxiliar de Servicios Generales</t>
  </si>
  <si>
    <t xml:space="preserve">Operador (a) de Maquinaria </t>
  </si>
  <si>
    <t>1. Las Percepciones totales nominales previstas en el presente tabulador, representan los importes brutos mensuales, mínimos y máximos de sueldos y prestaciones básicas nominales, las cuales se encuentran sujetas a las deducciones de ley, establecidas en el artículo 96 de la Ley del Impuesto Sobre la Renta, así como del ISSSTE y demás normas aplicables en la materia.</t>
  </si>
  <si>
    <t>2. Los puestos agrupados dentro de una misma Denominación de referencia cuentan con características generales compartidas (considerando al puesto como un todo), representado en niveles (o grados predeterminados) dentro de la clasificación del tabulador salarial.</t>
  </si>
  <si>
    <t>3. La denominación específica de los puestos de los Titulares de Entidad se ajustará a lo dispuesto en su decreto, ley o acuerdo de creación correspondiente.</t>
  </si>
  <si>
    <t>4. Los niveles y rangos tabulares para los puestos de Titulares de Entidad indican los montos máximos de remuneración que estos podrán percibir, sin detrimento de las entidades que cuenten con un tabulador federal o convenios específicos de colaboración federación/estado, quienes deberán apegarse a los montos en ellos establecidos.</t>
  </si>
  <si>
    <t>5. Los puestos del Nivel salarial 500 que se encuentran en la Escala de gestión Operativo de la Categoría Mando Medio, así como los puestos correspondientes a los Niveles salariales 600 al 1300, no estarán sujetos a la asignación de un Rango tabular de compensación, por lo que en su caso la asignación dependera de la disponibilidad presupuestal y en su caso se deberá realizar el Esquema de valoración de puestos, así como de las demás disposiciones para su otorgamiento.</t>
  </si>
  <si>
    <t>6. Rango Tabular: representa los rangos máximos tabulares asignados a los puestos de acuerdo a su clasificación funcional y nivel de responsabilidad.</t>
  </si>
  <si>
    <t>7. El concepto vales de despensa de $810.00 mensuales se otorga de manera general para los niveles del 1 al 1300 de confianza y del 5130 al 5010 de base, al personal al servicio del poder ejecutivo que se encuentra adscrito a la ciudad de méxico, o a los municipios de cozumel, isla mujeres, benito juárez, solidaridad, puerto morelos y tulum, el monto equivalente sera de $820.00 mensual por el pago de concepto de vida cara</t>
  </si>
  <si>
    <t>8. las prestaciones previstas para los servidores públicos sujetos a la ley de los trabajadores al servicio de los poderes legislativo, ejecutivo y judicial, de los ayuntamientos y organismos descentralizados del estado de Quintana Roo, serán además de las fijas por tabulador, las contempladas en los Lineamientos para la Administración de los Recursos Humanos que deberan aplicarse en las Dependencias y Órganos Administrativos Desconcentrados del Poder Ejecutivo del Estado de Quintana Roo, mismas que estarán sujetas de aplicación según los criterios establecidos, así como aquellas actualizadas mediante los acuerdos concertados con los sindicatos en las minutas respectivas.</t>
  </si>
  <si>
    <t>9. * Solo se le podra asignar el rango mas alto a los puestos cuyas funciones tienen impacto directo en distintas areas de trabajo con una visión multidisciplinaria, con responsabilidades transversales o manejo de recursos</t>
  </si>
  <si>
    <t>LIC. JOSÉ ADRÍAN DÍAZ VILLANUEVA</t>
  </si>
  <si>
    <t>LIC. ERIKA DALILA VÁZQUEZ CALDERON</t>
  </si>
  <si>
    <t>DIRECTOR GENERAL DE CAPITAL HUMANO</t>
  </si>
  <si>
    <t>DIRECTORA DE ADMINISTRACIÓN DE RECURSOS HUMANOS</t>
  </si>
  <si>
    <t xml:space="preserve">Tabulador de Sueldos Seguridad Ciudadana 2025 </t>
  </si>
  <si>
    <t>FUNCIÓN/PUESTO</t>
  </si>
  <si>
    <t>CLASIFICACIÓN</t>
  </si>
  <si>
    <t>GRUPO</t>
  </si>
  <si>
    <t>TOTAL PERCEPCIÓN MENSUAL BRUTA NÓMINA*</t>
  </si>
  <si>
    <t>TOTAL RETENCIONES</t>
  </si>
  <si>
    <t>TOTAL PERCEPCIÓN MENSUAL NETA</t>
  </si>
  <si>
    <t>VALES DE DESPENSA</t>
  </si>
  <si>
    <t>APOYO VIVIENDA</t>
  </si>
  <si>
    <t>RIESGO POR DESEMPEÑO</t>
  </si>
  <si>
    <t>SUBINSPECTOR (A) / SUBINSPECTOR(A) PENITENCIARIO (A)</t>
  </si>
  <si>
    <t>SERVICIO PROFESIONAL DE CARRERA CUERPOS POLICÍACOS</t>
  </si>
  <si>
    <t>OFICIALES</t>
  </si>
  <si>
    <t>OFICIAL / OFICIAL PENITENCIARIO</t>
  </si>
  <si>
    <t>SUBOFICIAL / SUBOFICIAL PENITENCIARIO</t>
  </si>
  <si>
    <t>POLICIA PRIMERO / POLICIA PENITENCIARIO PRIMERO</t>
  </si>
  <si>
    <t>ESCALA BÁSICA</t>
  </si>
  <si>
    <t>POLICIA SEGUNDO / POLICIA PENITENCIARIO SEGUNDO</t>
  </si>
  <si>
    <t>POLICIA TERCERO/CUSTODIO (A) / POLICIA PENITENCIARIO TERCERO</t>
  </si>
  <si>
    <t>POLICIA / POLICIA PENITENCIARIO</t>
  </si>
  <si>
    <t>COMPENSACIÓN MENSUAL BRUTA</t>
  </si>
  <si>
    <t>PERCEPCIÓN MENSUAL BRUTA TOTAL (NÓMINA Y COMPENSACIÓN POR RANGO TABULAR)**</t>
  </si>
  <si>
    <t>PERCEPCIÓN MENSUAL NETA TOTAL (NÓMINA Y COMPENSACIÓN POR RANGO TABULAR)</t>
  </si>
  <si>
    <t>INSPECTOR (A)</t>
  </si>
  <si>
    <t>ACREDITABLES</t>
  </si>
  <si>
    <t>GA</t>
  </si>
  <si>
    <t>SUPERVISOR(A) / POLICIA SUPERVISOR (A)</t>
  </si>
  <si>
    <t>GI</t>
  </si>
  <si>
    <t>POLICIA PRIMERO</t>
  </si>
  <si>
    <t>GR</t>
  </si>
  <si>
    <t>INSPECTOR(A)</t>
  </si>
  <si>
    <t>PROCESAL</t>
  </si>
  <si>
    <t>PR</t>
  </si>
  <si>
    <t>COMISARIO(A)</t>
  </si>
  <si>
    <t>OFICIAL</t>
  </si>
  <si>
    <t>SUBOFICIAL</t>
  </si>
  <si>
    <t>POLICIA SEGUNDO</t>
  </si>
  <si>
    <t>POLICIA TERCERO</t>
  </si>
  <si>
    <t>POLICIA</t>
  </si>
  <si>
    <t>GUARDIA UNIFORMADA</t>
  </si>
  <si>
    <t>GU</t>
  </si>
  <si>
    <t>ESCOLTAS</t>
  </si>
  <si>
    <t>ES</t>
  </si>
  <si>
    <t>ESTADISTICA Y CONTROL</t>
  </si>
  <si>
    <t>EC</t>
  </si>
  <si>
    <t>COMANDANTES</t>
  </si>
  <si>
    <t>CM</t>
  </si>
  <si>
    <t>SERVICIO PÚBLICO DE ESCOLTA</t>
  </si>
  <si>
    <t>SF</t>
  </si>
  <si>
    <t>AV</t>
  </si>
  <si>
    <t>JA</t>
  </si>
  <si>
    <t>RM</t>
  </si>
  <si>
    <t>EA</t>
  </si>
  <si>
    <t>JE</t>
  </si>
  <si>
    <t>*EL CONCEPTO DE VALES DE DESPENSA DE $810.00 MENSUALES SE OTORGA DE MANERA GENERAL PARA LOS NIVELES DEL 1 AL 1300 DE CONFIANZA, DEL 3090 AL 3010 DE POLICÍAS Y DEL 5130 AL 5010 DE BASE. AL PERSONAL QUE SE ENCUENTRA ADSCRIPTO A LA CIUDAD DE MEXICO O EN LOS MUNICIPIOS DE COZUMEL, ISLA MUJERES, BENITO JUAREZ, SOLIDARIDAD, PUERTO MORELOS Y TULUM, EL MONTO EQUIVALENTE SERÁ DE $820.00 MENSUAL POR EL PAGO DE CONCEPTO DE VIDA CARA.</t>
  </si>
  <si>
    <t>* REPRESENTA EL IMPORTE BRUTO ACUMULADO TOTAL DE SUELDO Y PRESTACIONES BÁSICAS NOMINALES MENSUALES.</t>
  </si>
  <si>
    <t>**REPRESENTA EL IMPORTE ACUMULADO DE LA PERCEPCIÓN BRUTA TOTAL DE NÓMINA MAS EL IMPORTE BRUTO MENSUAL DE COMPENSACIÓN ASIGNADA POR RANGO SEGÚN SU CLASIFICACIÓN POR PUESTO Y FUNCIÓN.</t>
  </si>
  <si>
    <t>* LAS COMPENSACIONES REPRESENTADAS EN EL PRESENTE TABULADOR SON LOS TOPES MÁXIMOS POR CADA RANGO TABULAR O CATEGORÍA Y DEPENDERÁ DE LA DISPONIBILIDAD FINANCIERA DE CADA DEPENDENCIA, ÓRGANO ADMINISTRATIVO DESCONCENTRADO O ENTIDAD.</t>
  </si>
  <si>
    <t>* LAS PRESTACIONES PREVISTAS PARA LOS SERVIDORES PÚBLICOS SUJETOS A LA LEY DE LOS TRABAJADORES AL SERVICIO DE LOS PODERES LEGISLATIVO, EJECUTIVO Y JUDICIAL, DE LOS AYUNTAMIENTOS Y ORGANISMOS DESCENTRALIZADOS DEL ESTADO DE QUINTANA ROO, SERÁN ADEMÁS DE LAS FIJAS POR TABULADOR, LAS CONTEMPLADAS EN LOS LINEAMIENTOS PARA LA ADMINISTRACIÓN DE LOS RECURSOS HUMANOS QUE DEBERÁN APLICARSE EN LAS DEPENDENCIAS Y ÓRGANOS ADMINISTRATIVOS DESCONTRADOS DEL PODER EJECUTIVO DEL ESTADO DE QUINTANA ROO , MISMAS QUE ESTARÁN SUJETAS DE APLICACIÓN SEGÚN LOS CRITERIOS ESTABLECIDOS, ASÍ COMO AQUELLAS ACTUALIZADAS MEDIANTE LOS ACUERDOS CONCERTADOS CON LOS SINDICATOS EN LAS MINUTAS RESPECTIVAS.</t>
  </si>
  <si>
    <t>*TRATANDOSE DEL PERSONAL ADSCRITO AL SERVICIO PÚBLICO DE ESCOLTA Y QUE INGRESE COMO SERVICIO PROFESIONAL DE CARRERA POLICÍAL, SE LE PODRÁ OTORGAR UNA COMPENSACIÓN ENTRE UN RANGO DE $1,000.00 A $11,000.00 BRUTO MENSUAL.</t>
  </si>
  <si>
    <t>LA PERCEPCIÓN ORDINARIA NETA MENSUAL SE OBTENDRÁ DESPUÉS DE APLICAR LAS DISPOSICIONES FISCALES VIGENTES PARA EL 2025, Y AQUELLAS DERIVADAS DE LAS PREVISTAS PARA EL OTORGAMIENTO DE LA SEGURIDAD SOCIAL CONFORME A LAS DISPOSICIONES NORMATIVAS VIGENTES EN LA LEY DEL ISSSTE.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</si>
</sst>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1" x14ac:knownFonts="1">
    <font>
      <sz val="11"/>
      <color theme="1"/>
      <name val="Calibri"/>
      <family val="2"/>
      <scheme val="minor"/>
    </font>
    <font>
      <sz val="11"/>
      <color theme="1"/>
      <name val="Calibri"/>
      <family val="2"/>
      <scheme val="minor"/>
    </font>
    <font>
      <sz val="12"/>
      <color theme="1"/>
      <name val="Calibri"/>
      <family val="2"/>
      <scheme val="minor"/>
    </font>
    <font>
      <b/>
      <sz val="8"/>
      <color theme="1"/>
      <name val="Calibri"/>
      <family val="2"/>
      <scheme val="minor"/>
    </font>
    <font>
      <sz val="9"/>
      <color theme="1"/>
      <name val="Calibri"/>
      <family val="2"/>
      <scheme val="minor"/>
    </font>
    <font>
      <b/>
      <sz val="9"/>
      <color theme="1"/>
      <name val="Calibri"/>
      <family val="2"/>
      <scheme val="minor"/>
    </font>
    <font>
      <sz val="12"/>
      <color theme="1"/>
      <name val="Arial"/>
      <family val="2"/>
    </font>
    <font>
      <sz val="12"/>
      <color theme="1"/>
      <name val="Calibri"/>
      <family val="2"/>
      <charset val="204"/>
      <scheme val="minor"/>
    </font>
    <font>
      <sz val="8"/>
      <color theme="1"/>
      <name val="Calibri"/>
      <family val="2"/>
      <scheme val="minor"/>
    </font>
    <font>
      <b/>
      <sz val="8"/>
      <color theme="1"/>
      <name val="Calibri"/>
      <family val="2"/>
    </font>
    <font>
      <sz val="9"/>
      <color theme="1"/>
      <name val="Arial"/>
      <family val="2"/>
    </font>
    <font>
      <b/>
      <sz val="11"/>
      <color theme="1"/>
      <name val="Calibri"/>
      <family val="2"/>
      <scheme val="minor"/>
    </font>
    <font>
      <b/>
      <sz val="10"/>
      <name val="Arial"/>
      <family val="2"/>
    </font>
    <font>
      <b/>
      <sz val="10"/>
      <color theme="1"/>
      <name val="Arial"/>
      <family val="2"/>
    </font>
    <font>
      <sz val="12"/>
      <color theme="1"/>
      <name val="Calibri"/>
      <family val="2"/>
    </font>
    <font>
      <sz val="12"/>
      <name val="Calibri"/>
      <family val="2"/>
      <scheme val="minor"/>
    </font>
    <font>
      <b/>
      <sz val="12"/>
      <color theme="1"/>
      <name val="Calibri"/>
      <family val="2"/>
      <scheme val="minor"/>
    </font>
    <font>
      <b/>
      <sz val="12"/>
      <color theme="1"/>
      <name val="Arial"/>
      <family val="2"/>
    </font>
    <font>
      <sz val="14"/>
      <color theme="1"/>
      <name val="Calibri"/>
      <family val="2"/>
      <scheme val="minor"/>
    </font>
    <font>
      <b/>
      <sz val="14"/>
      <color theme="1"/>
      <name val="Calibri"/>
      <family val="2"/>
      <scheme val="minor"/>
    </font>
    <font>
      <sz val="14"/>
      <name val="Calibri"/>
      <family val="2"/>
      <scheme val="minor"/>
    </font>
    <font>
      <sz val="18"/>
      <color theme="1"/>
      <name val="Calibri"/>
      <family val="2"/>
      <scheme val="minor"/>
    </font>
    <font>
      <b/>
      <sz val="12"/>
      <name val="Calibri"/>
      <family val="2"/>
      <scheme val="minor"/>
    </font>
    <font>
      <b/>
      <sz val="14"/>
      <name val="Calibri"/>
      <family val="2"/>
      <scheme val="minor"/>
    </font>
    <font>
      <sz val="8"/>
      <color theme="1"/>
      <name val="Arial"/>
      <family val="2"/>
    </font>
    <font>
      <sz val="8"/>
      <color theme="1" tint="0.14999847407452621"/>
      <name val="Calibri"/>
      <family val="2"/>
    </font>
    <font>
      <sz val="8"/>
      <color theme="1"/>
      <name val="Calibri"/>
      <family val="2"/>
    </font>
    <font>
      <sz val="8"/>
      <name val="Calibri"/>
      <family val="2"/>
      <scheme val="minor"/>
    </font>
    <font>
      <sz val="8"/>
      <color rgb="FF000000"/>
      <name val="Calibri"/>
      <family val="2"/>
      <scheme val="minor"/>
    </font>
    <font>
      <sz val="8"/>
      <name val="Arial"/>
      <family val="2"/>
    </font>
    <font>
      <b/>
      <sz val="8"/>
      <color rgb="FFFF0000"/>
      <name val="Calibri"/>
      <family val="2"/>
      <scheme val="minor"/>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auto="1"/>
      </top>
      <bottom/>
      <diagonal/>
    </border>
    <border>
      <left/>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medium">
        <color indexed="64"/>
      </right>
      <top/>
      <bottom/>
      <diagonal/>
    </border>
    <border>
      <left style="medium">
        <color indexed="64"/>
      </left>
      <right/>
      <top style="thin">
        <color auto="1"/>
      </top>
      <bottom style="thin">
        <color auto="1"/>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7" fillId="0" borderId="0"/>
    <xf numFmtId="44" fontId="7" fillId="0" borderId="0" applyFont="0" applyFill="0" applyBorder="0" applyAlignment="0" applyProtection="0"/>
  </cellStyleXfs>
  <cellXfs count="391">
    <xf numFmtId="0" fontId="0" fillId="0" borderId="0" xfId="0"/>
    <xf numFmtId="0" fontId="4" fillId="0" borderId="0" xfId="0" applyFont="1"/>
    <xf numFmtId="164" fontId="2" fillId="0" borderId="0" xfId="1" applyNumberFormat="1" applyFont="1" applyFill="1" applyAlignment="1">
      <alignment horizontal="center" vertical="center"/>
    </xf>
    <xf numFmtId="44" fontId="8" fillId="0" borderId="0" xfId="3" applyFont="1" applyFill="1" applyBorder="1" applyAlignment="1">
      <alignment horizontal="right"/>
    </xf>
    <xf numFmtId="0" fontId="8" fillId="0" borderId="0" xfId="2" applyFont="1"/>
    <xf numFmtId="4" fontId="8" fillId="0" borderId="0" xfId="2" applyNumberFormat="1" applyFont="1" applyAlignment="1">
      <alignment horizontal="right"/>
    </xf>
    <xf numFmtId="4" fontId="8" fillId="0" borderId="0" xfId="2" applyNumberFormat="1" applyFont="1"/>
    <xf numFmtId="0" fontId="8" fillId="0" borderId="0" xfId="2" applyFont="1" applyAlignment="1">
      <alignment horizontal="center" vertical="center" wrapText="1"/>
    </xf>
    <xf numFmtId="0" fontId="8" fillId="0" borderId="0" xfId="2" applyFont="1" applyAlignment="1">
      <alignment wrapText="1"/>
    </xf>
    <xf numFmtId="0" fontId="8" fillId="0" borderId="0" xfId="2" applyFont="1" applyAlignment="1">
      <alignment horizontal="center" wrapText="1"/>
    </xf>
    <xf numFmtId="0" fontId="8" fillId="0" borderId="0" xfId="2" applyFont="1" applyAlignment="1">
      <alignment horizontal="center"/>
    </xf>
    <xf numFmtId="44" fontId="8" fillId="0" borderId="0" xfId="3" applyFont="1" applyFill="1" applyAlignment="1">
      <alignment horizontal="center"/>
    </xf>
    <xf numFmtId="44" fontId="2" fillId="0" borderId="0" xfId="1" applyFont="1" applyFill="1" applyBorder="1" applyAlignment="1">
      <alignment horizontal="right"/>
    </xf>
    <xf numFmtId="44" fontId="2" fillId="0" borderId="1" xfId="3" applyFont="1" applyFill="1" applyBorder="1" applyAlignment="1">
      <alignment vertical="center"/>
    </xf>
    <xf numFmtId="44" fontId="2" fillId="0" borderId="1" xfId="3" applyFont="1" applyFill="1" applyBorder="1" applyAlignment="1">
      <alignment horizontal="center" vertical="center"/>
    </xf>
    <xf numFmtId="44" fontId="2" fillId="0" borderId="3" xfId="3" applyFont="1" applyFill="1" applyBorder="1" applyAlignment="1">
      <alignment horizontal="center" vertical="center"/>
    </xf>
    <xf numFmtId="44" fontId="2" fillId="0" borderId="3" xfId="3" applyFont="1" applyFill="1" applyBorder="1" applyAlignment="1">
      <alignment vertical="center"/>
    </xf>
    <xf numFmtId="44" fontId="2" fillId="0" borderId="0" xfId="3" applyFont="1" applyFill="1" applyBorder="1" applyAlignment="1">
      <alignment horizontal="right" vertical="center"/>
    </xf>
    <xf numFmtId="44" fontId="2" fillId="0" borderId="1" xfId="3" applyFont="1" applyFill="1" applyBorder="1" applyAlignment="1">
      <alignment horizontal="center" vertical="center" wrapText="1"/>
    </xf>
    <xf numFmtId="44" fontId="2" fillId="0" borderId="2" xfId="3" applyFont="1" applyFill="1" applyBorder="1" applyAlignment="1">
      <alignment horizontal="center" vertical="center"/>
    </xf>
    <xf numFmtId="44" fontId="2" fillId="0" borderId="2" xfId="3" applyFont="1" applyFill="1" applyBorder="1" applyAlignment="1">
      <alignment horizontal="center" vertical="center" wrapText="1"/>
    </xf>
    <xf numFmtId="44" fontId="2" fillId="0" borderId="11" xfId="3" applyFont="1" applyFill="1" applyBorder="1" applyAlignment="1">
      <alignment horizontal="center" vertical="center"/>
    </xf>
    <xf numFmtId="44" fontId="2" fillId="0" borderId="11" xfId="3" applyFont="1" applyFill="1" applyBorder="1" applyAlignment="1">
      <alignment horizontal="center" vertical="center" wrapText="1"/>
    </xf>
    <xf numFmtId="44" fontId="2" fillId="0" borderId="3" xfId="3" applyFont="1" applyFill="1" applyBorder="1" applyAlignment="1">
      <alignment horizontal="center" vertical="center" wrapText="1"/>
    </xf>
    <xf numFmtId="44" fontId="2" fillId="0" borderId="0" xfId="3" applyFont="1" applyFill="1" applyBorder="1" applyAlignment="1">
      <alignment horizontal="center" vertical="center"/>
    </xf>
    <xf numFmtId="44" fontId="2" fillId="0" borderId="0" xfId="3" applyFont="1" applyFill="1" applyBorder="1" applyAlignment="1">
      <alignment horizontal="center" vertical="center" wrapText="1"/>
    </xf>
    <xf numFmtId="44" fontId="2" fillId="0" borderId="0" xfId="3" applyFont="1" applyFill="1" applyBorder="1" applyAlignment="1">
      <alignment horizontal="left" vertical="center"/>
    </xf>
    <xf numFmtId="44" fontId="16" fillId="0" borderId="0" xfId="3" applyFont="1" applyFill="1" applyBorder="1" applyAlignment="1">
      <alignment horizontal="left" vertical="center"/>
    </xf>
    <xf numFmtId="44" fontId="22" fillId="0" borderId="0" xfId="3" applyFont="1" applyFill="1" applyBorder="1" applyAlignment="1">
      <alignment horizontal="left" vertical="center"/>
    </xf>
    <xf numFmtId="44" fontId="22" fillId="0" borderId="0" xfId="3" applyFont="1" applyFill="1" applyBorder="1" applyAlignment="1">
      <alignment horizontal="left" vertical="center" wrapText="1"/>
    </xf>
    <xf numFmtId="44" fontId="2" fillId="0" borderId="12" xfId="3" applyFont="1" applyFill="1" applyBorder="1" applyAlignment="1">
      <alignment horizontal="right" vertical="center"/>
    </xf>
    <xf numFmtId="44" fontId="2" fillId="0" borderId="0" xfId="3" applyFont="1" applyFill="1" applyAlignment="1">
      <alignment horizontal="center" vertical="center"/>
    </xf>
    <xf numFmtId="44" fontId="15" fillId="0" borderId="40" xfId="3" applyFont="1" applyFill="1" applyBorder="1" applyAlignment="1">
      <alignment horizontal="center" vertical="center" wrapText="1"/>
    </xf>
    <xf numFmtId="44" fontId="2" fillId="0" borderId="0" xfId="3" applyFont="1" applyFill="1" applyAlignment="1">
      <alignment horizontal="left" vertical="center"/>
    </xf>
    <xf numFmtId="164" fontId="2" fillId="0" borderId="0" xfId="1" applyNumberFormat="1" applyFont="1" applyFill="1" applyBorder="1" applyAlignment="1">
      <alignment horizontal="center" vertical="center"/>
    </xf>
    <xf numFmtId="44" fontId="0" fillId="0" borderId="1" xfId="1" applyFont="1" applyFill="1" applyBorder="1" applyAlignment="1">
      <alignment horizontal="center"/>
    </xf>
    <xf numFmtId="0" fontId="1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xf>
    <xf numFmtId="44" fontId="0" fillId="0" borderId="2" xfId="0" applyNumberFormat="1" applyBorder="1" applyAlignment="1">
      <alignment horizontal="center" vertical="center"/>
    </xf>
    <xf numFmtId="164" fontId="0" fillId="0" borderId="2" xfId="0" applyNumberFormat="1" applyBorder="1" applyAlignment="1">
      <alignment horizontal="center" vertical="center"/>
    </xf>
    <xf numFmtId="0" fontId="0" fillId="0" borderId="1" xfId="0" applyBorder="1" applyAlignment="1">
      <alignment horizontal="center"/>
    </xf>
    <xf numFmtId="44" fontId="0" fillId="0" borderId="1" xfId="0" applyNumberFormat="1" applyBorder="1" applyAlignment="1">
      <alignment horizontal="center"/>
    </xf>
    <xf numFmtId="164" fontId="0" fillId="0" borderId="1" xfId="0" applyNumberFormat="1" applyBorder="1" applyAlignment="1">
      <alignment horizont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4" fontId="10" fillId="0" borderId="0" xfId="0" applyNumberFormat="1" applyFont="1" applyAlignment="1">
      <alignment horizontal="center"/>
    </xf>
    <xf numFmtId="0" fontId="12" fillId="0" borderId="0" xfId="0" applyFont="1" applyAlignment="1">
      <alignment horizontal="center"/>
    </xf>
    <xf numFmtId="0" fontId="12" fillId="0" borderId="0" xfId="0" applyFont="1"/>
    <xf numFmtId="0" fontId="13" fillId="0" borderId="0" xfId="0" applyFont="1"/>
    <xf numFmtId="4" fontId="13" fillId="0" borderId="0" xfId="0" applyNumberFormat="1" applyFont="1"/>
    <xf numFmtId="0" fontId="12" fillId="0" borderId="9"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top" wrapText="1"/>
    </xf>
    <xf numFmtId="0" fontId="13" fillId="0" borderId="0" xfId="0" applyFont="1" applyAlignment="1">
      <alignment vertical="top" wrapText="1"/>
    </xf>
    <xf numFmtId="0" fontId="2" fillId="0" borderId="0" xfId="0" applyFont="1" applyAlignment="1">
      <alignment vertical="center"/>
    </xf>
    <xf numFmtId="164" fontId="9" fillId="0" borderId="3" xfId="0" applyNumberFormat="1" applyFont="1" applyBorder="1" applyAlignment="1">
      <alignment horizontal="center" vertical="center" wrapText="1"/>
    </xf>
    <xf numFmtId="0" fontId="2" fillId="0" borderId="16" xfId="0" applyFont="1" applyBorder="1" applyAlignment="1">
      <alignment vertical="center" wrapText="1"/>
    </xf>
    <xf numFmtId="0" fontId="2"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xf>
    <xf numFmtId="164" fontId="14" fillId="0" borderId="0" xfId="0" applyNumberFormat="1" applyFont="1" applyAlignment="1">
      <alignment horizontal="center" vertical="center"/>
    </xf>
    <xf numFmtId="164" fontId="2" fillId="0" borderId="0" xfId="0" applyNumberFormat="1" applyFont="1" applyAlignment="1">
      <alignment horizontal="center" vertical="center"/>
    </xf>
    <xf numFmtId="164" fontId="2" fillId="0" borderId="17" xfId="0" applyNumberFormat="1"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17" fillId="0" borderId="0" xfId="0" applyFont="1"/>
    <xf numFmtId="0" fontId="6"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wrapText="1"/>
    </xf>
    <xf numFmtId="0" fontId="18" fillId="0" borderId="0" xfId="0" applyFont="1" applyAlignment="1">
      <alignment horizontal="center" vertical="center" wrapText="1"/>
    </xf>
    <xf numFmtId="0" fontId="19" fillId="0" borderId="0" xfId="0" applyFont="1" applyAlignment="1">
      <alignment horizontal="center" wrapText="1"/>
    </xf>
    <xf numFmtId="0" fontId="2" fillId="0" borderId="0" xfId="0" applyFont="1" applyAlignment="1">
      <alignment horizontal="center"/>
    </xf>
    <xf numFmtId="44" fontId="2" fillId="0" borderId="0" xfId="1" applyFont="1" applyFill="1" applyAlignment="1">
      <alignment horizontal="center"/>
    </xf>
    <xf numFmtId="4" fontId="16" fillId="0" borderId="36" xfId="0" applyNumberFormat="1" applyFont="1" applyBorder="1" applyAlignment="1">
      <alignment horizontal="center" vertical="center" wrapText="1"/>
    </xf>
    <xf numFmtId="0" fontId="2" fillId="0" borderId="34" xfId="0" applyFont="1" applyBorder="1" applyAlignment="1">
      <alignment vertical="center" wrapText="1"/>
    </xf>
    <xf numFmtId="0" fontId="16" fillId="0" borderId="8" xfId="0" applyFont="1" applyBorder="1" applyAlignment="1">
      <alignment horizontal="center" vertical="center"/>
    </xf>
    <xf numFmtId="44" fontId="0" fillId="0" borderId="1" xfId="3" applyFont="1" applyFill="1" applyBorder="1" applyAlignment="1">
      <alignment vertical="center"/>
    </xf>
    <xf numFmtId="0" fontId="15" fillId="0" borderId="47" xfId="0" applyFont="1" applyBorder="1" applyAlignment="1">
      <alignment vertical="center"/>
    </xf>
    <xf numFmtId="0" fontId="15" fillId="0" borderId="47" xfId="0" applyFont="1" applyBorder="1" applyAlignment="1">
      <alignment vertical="center" wrapText="1"/>
    </xf>
    <xf numFmtId="0" fontId="15" fillId="0" borderId="44" xfId="0" applyFont="1" applyBorder="1" applyAlignment="1">
      <alignment vertical="center"/>
    </xf>
    <xf numFmtId="0" fontId="16" fillId="0" borderId="49" xfId="0" applyFont="1" applyBorder="1" applyAlignment="1">
      <alignment horizontal="center" vertical="center"/>
    </xf>
    <xf numFmtId="44" fontId="0" fillId="0" borderId="3" xfId="3" applyFont="1" applyFill="1" applyBorder="1" applyAlignment="1">
      <alignment vertical="center"/>
    </xf>
    <xf numFmtId="0" fontId="15" fillId="0" borderId="30" xfId="0" applyFont="1" applyBorder="1" applyAlignment="1">
      <alignment vertical="center"/>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9" fillId="0" borderId="33" xfId="0" applyFont="1" applyBorder="1" applyAlignment="1">
      <alignment vertical="center" wrapText="1"/>
    </xf>
    <xf numFmtId="0" fontId="19" fillId="0" borderId="25" xfId="0" applyFont="1" applyBorder="1" applyAlignment="1">
      <alignment vertical="center" wrapText="1"/>
    </xf>
    <xf numFmtId="0" fontId="19" fillId="0" borderId="32" xfId="0" applyFont="1" applyBorder="1" applyAlignment="1">
      <alignment vertical="center" wrapText="1"/>
    </xf>
    <xf numFmtId="4" fontId="2" fillId="0" borderId="11" xfId="0" applyNumberFormat="1" applyFont="1" applyBorder="1" applyAlignment="1">
      <alignment horizontal="right" vertical="center"/>
    </xf>
    <xf numFmtId="4" fontId="2" fillId="0" borderId="1" xfId="0" applyNumberFormat="1" applyFont="1" applyBorder="1" applyAlignment="1">
      <alignment horizontal="right" vertical="center"/>
    </xf>
    <xf numFmtId="4" fontId="2" fillId="0" borderId="3" xfId="0" applyNumberFormat="1" applyFont="1" applyBorder="1" applyAlignment="1">
      <alignment horizontal="right" vertical="center"/>
    </xf>
    <xf numFmtId="0" fontId="19" fillId="0" borderId="39" xfId="0" applyFont="1" applyBorder="1" applyAlignment="1">
      <alignment vertical="center" wrapText="1"/>
    </xf>
    <xf numFmtId="0" fontId="19" fillId="0" borderId="37" xfId="0" applyFont="1" applyBorder="1" applyAlignment="1">
      <alignment vertical="center" wrapText="1"/>
    </xf>
    <xf numFmtId="0" fontId="15" fillId="0" borderId="35" xfId="0" applyFont="1" applyBorder="1" applyAlignment="1">
      <alignment vertical="center"/>
    </xf>
    <xf numFmtId="0" fontId="16" fillId="0" borderId="20" xfId="0" applyFont="1" applyBorder="1" applyAlignment="1">
      <alignment horizontal="center" vertical="center"/>
    </xf>
    <xf numFmtId="4" fontId="2" fillId="0" borderId="2" xfId="0" applyNumberFormat="1" applyFont="1" applyBorder="1" applyAlignment="1">
      <alignment horizontal="right" vertical="center"/>
    </xf>
    <xf numFmtId="0" fontId="15" fillId="0" borderId="28" xfId="0" applyFont="1" applyBorder="1" applyAlignment="1">
      <alignment vertical="center"/>
    </xf>
    <xf numFmtId="0" fontId="19" fillId="0" borderId="38" xfId="0" applyFont="1" applyBorder="1" applyAlignment="1">
      <alignment vertical="center" wrapText="1"/>
    </xf>
    <xf numFmtId="0" fontId="19" fillId="0" borderId="13" xfId="0" applyFont="1" applyBorder="1" applyAlignment="1">
      <alignment vertical="center" wrapText="1"/>
    </xf>
    <xf numFmtId="0" fontId="16" fillId="0" borderId="26" xfId="0" applyFont="1" applyBorder="1" applyAlignment="1">
      <alignment horizontal="center" vertical="center"/>
    </xf>
    <xf numFmtId="0" fontId="16" fillId="0" borderId="21" xfId="0" applyFont="1" applyBorder="1" applyAlignment="1">
      <alignment horizontal="center" vertical="center"/>
    </xf>
    <xf numFmtId="4" fontId="2" fillId="0" borderId="12" xfId="0" applyNumberFormat="1" applyFont="1" applyBorder="1" applyAlignment="1">
      <alignment horizontal="right" vertical="center"/>
    </xf>
    <xf numFmtId="4" fontId="2" fillId="0" borderId="40" xfId="0" applyNumberFormat="1" applyFont="1" applyBorder="1" applyAlignment="1">
      <alignment horizontal="right" vertical="center"/>
    </xf>
    <xf numFmtId="4" fontId="2" fillId="0" borderId="50" xfId="0" applyNumberFormat="1" applyFont="1" applyBorder="1" applyAlignment="1">
      <alignment horizontal="right" vertical="center"/>
    </xf>
    <xf numFmtId="0" fontId="15" fillId="0" borderId="46" xfId="0" applyFont="1" applyBorder="1" applyAlignment="1">
      <alignment vertical="center"/>
    </xf>
    <xf numFmtId="0" fontId="21" fillId="0" borderId="0" xfId="0" applyFont="1" applyAlignment="1">
      <alignment horizontal="center" vertical="center" wrapText="1"/>
    </xf>
    <xf numFmtId="0" fontId="16" fillId="0" borderId="0" xfId="0" applyFont="1" applyAlignment="1">
      <alignment horizontal="center" vertical="center"/>
    </xf>
    <xf numFmtId="4" fontId="2" fillId="0" borderId="52" xfId="0" applyNumberFormat="1" applyFont="1" applyBorder="1" applyAlignment="1">
      <alignment horizontal="right"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5" fillId="0" borderId="31" xfId="0" applyFont="1" applyBorder="1" applyAlignment="1">
      <alignment vertical="center"/>
    </xf>
    <xf numFmtId="0" fontId="16" fillId="0" borderId="55" xfId="0" applyFont="1" applyBorder="1" applyAlignment="1">
      <alignment horizontal="center" vertical="center"/>
    </xf>
    <xf numFmtId="4" fontId="2" fillId="0" borderId="56" xfId="0" applyNumberFormat="1" applyFont="1" applyBorder="1" applyAlignment="1">
      <alignment horizontal="right" vertical="center"/>
    </xf>
    <xf numFmtId="4" fontId="2" fillId="0" borderId="42" xfId="0" applyNumberFormat="1" applyFont="1" applyBorder="1" applyAlignment="1">
      <alignment horizontal="right" vertical="center"/>
    </xf>
    <xf numFmtId="4" fontId="2" fillId="0" borderId="41" xfId="0" applyNumberFormat="1" applyFont="1" applyBorder="1" applyAlignment="1">
      <alignment horizontal="right" vertical="center"/>
    </xf>
    <xf numFmtId="0" fontId="18" fillId="0" borderId="0" xfId="0" applyFont="1" applyAlignment="1">
      <alignment horizontal="left" vertical="center" wrapText="1"/>
    </xf>
    <xf numFmtId="0" fontId="2"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4" fontId="16" fillId="0" borderId="0" xfId="0" applyNumberFormat="1"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4" fontId="13" fillId="0" borderId="0" xfId="0" applyNumberFormat="1" applyFont="1" applyAlignment="1">
      <alignment vertical="center"/>
    </xf>
    <xf numFmtId="0" fontId="13" fillId="0" borderId="0" xfId="0" applyFont="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xf>
    <xf numFmtId="0" fontId="13" fillId="0" borderId="9" xfId="0" applyFont="1" applyBorder="1" applyAlignment="1">
      <alignment horizontal="center" vertical="center"/>
    </xf>
    <xf numFmtId="0" fontId="5" fillId="0" borderId="14" xfId="0" applyFont="1" applyBorder="1" applyAlignment="1">
      <alignment horizontal="center"/>
    </xf>
    <xf numFmtId="0" fontId="5" fillId="0" borderId="9"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0" xfId="0" applyFont="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16" fillId="0" borderId="53"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1" fillId="0" borderId="57"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4" xfId="0" applyFont="1" applyBorder="1" applyAlignment="1">
      <alignment horizontal="center"/>
    </xf>
    <xf numFmtId="0" fontId="11" fillId="0" borderId="10" xfId="0" applyFont="1" applyBorder="1" applyAlignment="1">
      <alignment horizontal="center"/>
    </xf>
    <xf numFmtId="0" fontId="11" fillId="0" borderId="8" xfId="0" applyFont="1" applyBorder="1" applyAlignment="1">
      <alignment horizont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0" xfId="0" applyFont="1" applyBorder="1" applyAlignment="1">
      <alignment horizontal="center" vertical="center" wrapText="1"/>
    </xf>
    <xf numFmtId="0" fontId="0" fillId="0" borderId="1" xfId="0" applyBorder="1" applyAlignment="1">
      <alignment horizontal="left" vertical="center" wrapText="1"/>
    </xf>
    <xf numFmtId="0" fontId="12" fillId="0" borderId="0" xfId="0" applyFont="1" applyAlignment="1">
      <alignment horizontal="center"/>
    </xf>
    <xf numFmtId="0" fontId="12" fillId="0" borderId="24" xfId="0" applyFont="1" applyBorder="1" applyAlignment="1">
      <alignment horizontal="center" vertical="center"/>
    </xf>
    <xf numFmtId="0" fontId="1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64" fontId="9" fillId="0" borderId="18" xfId="0" applyNumberFormat="1" applyFont="1" applyBorder="1" applyAlignment="1">
      <alignment horizontal="center" vertical="center" wrapText="1"/>
    </xf>
    <xf numFmtId="164" fontId="9" fillId="0" borderId="19" xfId="0" applyNumberFormat="1" applyFont="1" applyBorder="1" applyAlignment="1">
      <alignment horizontal="center" vertical="center" wrapText="1"/>
    </xf>
    <xf numFmtId="164" fontId="9" fillId="0" borderId="20" xfId="0" applyNumberFormat="1" applyFont="1" applyBorder="1" applyAlignment="1">
      <alignment horizontal="center" vertical="center" wrapText="1"/>
    </xf>
    <xf numFmtId="164" fontId="9" fillId="0" borderId="5"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164" fontId="9" fillId="0" borderId="16" xfId="0" applyNumberFormat="1" applyFont="1" applyBorder="1" applyAlignment="1">
      <alignment horizontal="center" vertical="center" wrapText="1"/>
    </xf>
    <xf numFmtId="164" fontId="9" fillId="0" borderId="17" xfId="0" applyNumberFormat="1" applyFont="1" applyBorder="1" applyAlignment="1">
      <alignment horizontal="center" vertical="center" wrapText="1"/>
    </xf>
    <xf numFmtId="164" fontId="9" fillId="0" borderId="22"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2" fillId="0" borderId="9"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3" fillId="0" borderId="14" xfId="2" applyFont="1" applyBorder="1" applyAlignment="1">
      <alignment horizontal="center" vertical="center" wrapText="1"/>
    </xf>
    <xf numFmtId="0" fontId="3" fillId="0" borderId="9" xfId="2" applyFont="1" applyBorder="1" applyAlignment="1">
      <alignment horizontal="center" vertical="center" wrapText="1"/>
    </xf>
    <xf numFmtId="4" fontId="3" fillId="0" borderId="16" xfId="2" applyNumberFormat="1" applyFont="1" applyBorder="1" applyAlignment="1">
      <alignment horizontal="center"/>
    </xf>
    <xf numFmtId="4" fontId="3" fillId="0" borderId="0" xfId="2" applyNumberFormat="1" applyFont="1" applyAlignment="1">
      <alignment horizontal="center"/>
    </xf>
    <xf numFmtId="0" fontId="3" fillId="0" borderId="16" xfId="2" applyFont="1" applyBorder="1" applyAlignment="1">
      <alignment horizontal="center" vertical="center" wrapText="1"/>
    </xf>
    <xf numFmtId="0" fontId="3" fillId="0" borderId="0" xfId="2" applyFont="1" applyAlignment="1">
      <alignment horizontal="center" vertical="center" wrapText="1"/>
    </xf>
    <xf numFmtId="0" fontId="3" fillId="0" borderId="22" xfId="2" applyFont="1" applyBorder="1" applyAlignment="1">
      <alignment horizontal="center" vertical="center" wrapText="1"/>
    </xf>
    <xf numFmtId="0" fontId="3" fillId="0" borderId="13" xfId="2" applyFont="1" applyBorder="1" applyAlignment="1">
      <alignment horizontal="center" vertical="center" wrapText="1"/>
    </xf>
    <xf numFmtId="0" fontId="22" fillId="0" borderId="4" xfId="0" applyFont="1" applyBorder="1" applyAlignment="1">
      <alignment horizontal="left" vertical="center" wrapText="1"/>
    </xf>
    <xf numFmtId="0" fontId="22" fillId="0" borderId="10" xfId="0" applyFont="1" applyBorder="1" applyAlignment="1">
      <alignment horizontal="left" vertical="center" wrapText="1"/>
    </xf>
    <xf numFmtId="0" fontId="22"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0" borderId="33" xfId="0" applyFont="1" applyBorder="1" applyAlignment="1">
      <alignment horizontal="left" vertical="center" wrapText="1"/>
    </xf>
    <xf numFmtId="0" fontId="16" fillId="0" borderId="25" xfId="0" applyFont="1" applyBorder="1" applyAlignment="1">
      <alignment horizontal="left" vertical="center" wrapText="1"/>
    </xf>
    <xf numFmtId="0" fontId="16" fillId="0" borderId="37" xfId="0" applyFont="1" applyBorder="1" applyAlignment="1">
      <alignment horizontal="left" vertical="center" wrapText="1"/>
    </xf>
    <xf numFmtId="0" fontId="22" fillId="0" borderId="4" xfId="0" applyFont="1" applyBorder="1" applyAlignment="1">
      <alignment horizontal="left" vertical="center"/>
    </xf>
    <xf numFmtId="0" fontId="22" fillId="0" borderId="10" xfId="0" applyFont="1" applyBorder="1" applyAlignment="1">
      <alignment horizontal="left" vertical="center"/>
    </xf>
    <xf numFmtId="0" fontId="22" fillId="0" borderId="8" xfId="0" applyFont="1" applyBorder="1" applyAlignment="1">
      <alignment horizontal="left" vertical="center"/>
    </xf>
    <xf numFmtId="0" fontId="21" fillId="0" borderId="34"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27" xfId="0" applyFont="1" applyBorder="1" applyAlignment="1">
      <alignment horizontal="center" vertical="center" textRotation="255" wrapText="1"/>
    </xf>
    <xf numFmtId="0" fontId="2" fillId="0" borderId="3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7" xfId="0" applyFont="1" applyBorder="1" applyAlignment="1">
      <alignment horizontal="center" vertical="center" wrapText="1"/>
    </xf>
    <xf numFmtId="0" fontId="15" fillId="0" borderId="34" xfId="0" applyFont="1" applyBorder="1" applyAlignment="1">
      <alignment horizontal="center" vertical="center"/>
    </xf>
    <xf numFmtId="0" fontId="15" fillId="0" borderId="29" xfId="0" applyFont="1" applyBorder="1" applyAlignment="1">
      <alignment horizontal="center" vertical="center"/>
    </xf>
    <xf numFmtId="0" fontId="15" fillId="0" borderId="27" xfId="0" applyFont="1" applyBorder="1" applyAlignment="1">
      <alignment horizontal="center" vertical="center"/>
    </xf>
    <xf numFmtId="44" fontId="16" fillId="0" borderId="34" xfId="3" applyFont="1" applyFill="1" applyBorder="1" applyAlignment="1">
      <alignment horizontal="center" vertical="center" wrapText="1"/>
    </xf>
    <xf numFmtId="44" fontId="16" fillId="0" borderId="27" xfId="3" applyFont="1" applyFill="1" applyBorder="1" applyAlignment="1">
      <alignment horizontal="center" vertical="center" wrapText="1"/>
    </xf>
    <xf numFmtId="44" fontId="16" fillId="0" borderId="51" xfId="3" applyFont="1" applyFill="1" applyBorder="1" applyAlignment="1">
      <alignment horizontal="center" vertical="center" wrapText="1"/>
    </xf>
    <xf numFmtId="44" fontId="16" fillId="0" borderId="38" xfId="3" applyFont="1" applyFill="1" applyBorder="1" applyAlignment="1">
      <alignment horizontal="center" vertical="center" wrapText="1"/>
    </xf>
    <xf numFmtId="44" fontId="11" fillId="0" borderId="45" xfId="3" applyFont="1" applyFill="1" applyBorder="1" applyAlignment="1">
      <alignment horizontal="center" vertical="center" wrapText="1"/>
    </xf>
    <xf numFmtId="44" fontId="11" fillId="0" borderId="44" xfId="3"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4"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7" xfId="0" applyFont="1" applyBorder="1" applyAlignment="1">
      <alignment horizontal="center" vertical="center" wrapText="1"/>
    </xf>
    <xf numFmtId="4" fontId="16" fillId="0" borderId="33" xfId="0" applyNumberFormat="1" applyFont="1" applyBorder="1" applyAlignment="1">
      <alignment horizontal="center" vertical="center" wrapText="1"/>
    </xf>
    <xf numFmtId="4" fontId="16" fillId="0" borderId="25" xfId="0" applyNumberFormat="1" applyFont="1" applyBorder="1" applyAlignment="1">
      <alignment horizontal="center" vertical="center" wrapText="1"/>
    </xf>
    <xf numFmtId="4" fontId="16" fillId="0" borderId="37" xfId="0" applyNumberFormat="1" applyFont="1" applyBorder="1" applyAlignment="1">
      <alignment horizontal="center" vertical="center" wrapText="1"/>
    </xf>
    <xf numFmtId="0" fontId="15" fillId="0" borderId="4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20" fillId="0" borderId="34" xfId="0" applyFont="1" applyBorder="1" applyAlignment="1">
      <alignment horizontal="center" vertical="center"/>
    </xf>
    <xf numFmtId="0" fontId="20" fillId="0" borderId="29" xfId="0" applyFont="1" applyBorder="1" applyAlignment="1">
      <alignment horizontal="center" vertical="center"/>
    </xf>
    <xf numFmtId="0" fontId="20" fillId="0" borderId="27" xfId="0" applyFont="1" applyBorder="1" applyAlignment="1">
      <alignment horizontal="center" vertical="center"/>
    </xf>
    <xf numFmtId="0" fontId="24" fillId="0" borderId="1" xfId="0" applyFont="1" applyBorder="1" applyAlignment="1">
      <alignment horizontal="center" vertical="center"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xf>
    <xf numFmtId="164" fontId="25"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0" fontId="8" fillId="0" borderId="0" xfId="0" applyFont="1" applyAlignment="1">
      <alignment vertical="center"/>
    </xf>
    <xf numFmtId="0" fontId="24" fillId="0" borderId="16" xfId="0" applyFont="1" applyBorder="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0" fontId="8" fillId="0" borderId="0" xfId="0" applyFont="1" applyAlignment="1">
      <alignment vertical="center" wrapText="1"/>
    </xf>
    <xf numFmtId="164" fontId="8" fillId="0" borderId="0" xfId="1" applyNumberFormat="1" applyFont="1" applyFill="1" applyAlignment="1">
      <alignment horizontal="center" vertical="center"/>
    </xf>
    <xf numFmtId="164" fontId="8" fillId="0" borderId="0" xfId="1" applyNumberFormat="1" applyFont="1" applyFill="1" applyBorder="1" applyAlignment="1">
      <alignment horizontal="center" vertical="center"/>
    </xf>
    <xf numFmtId="164" fontId="8" fillId="0" borderId="17" xfId="1" applyNumberFormat="1" applyFont="1" applyFill="1" applyBorder="1" applyAlignment="1">
      <alignment horizontal="center" vertical="center"/>
    </xf>
    <xf numFmtId="0" fontId="24"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164" fontId="8"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164" fontId="8" fillId="0" borderId="1" xfId="0" applyNumberFormat="1" applyFont="1" applyBorder="1" applyAlignment="1">
      <alignment horizontal="center" vertical="center"/>
    </xf>
    <xf numFmtId="0" fontId="27" fillId="0" borderId="1" xfId="0" applyFont="1" applyBorder="1" applyAlignment="1">
      <alignment vertical="center" wrapText="1"/>
    </xf>
    <xf numFmtId="0" fontId="28" fillId="0" borderId="1" xfId="0" applyFont="1" applyBorder="1" applyAlignment="1">
      <alignment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164" fontId="28" fillId="0" borderId="5" xfId="1" applyNumberFormat="1" applyFont="1" applyFill="1" applyBorder="1" applyAlignment="1">
      <alignment horizontal="center" vertical="center" wrapText="1"/>
    </xf>
    <xf numFmtId="164" fontId="8" fillId="0" borderId="5" xfId="1" applyNumberFormat="1" applyFont="1" applyFill="1" applyBorder="1" applyAlignment="1">
      <alignment horizontal="center" vertical="center"/>
    </xf>
    <xf numFmtId="0" fontId="8" fillId="0" borderId="5" xfId="0" applyFont="1" applyBorder="1" applyAlignment="1">
      <alignment horizontal="center" vertical="center"/>
    </xf>
    <xf numFmtId="164" fontId="28" fillId="0" borderId="7" xfId="1" applyNumberFormat="1" applyFont="1" applyFill="1" applyBorder="1" applyAlignment="1">
      <alignment horizontal="center" vertical="center" wrapText="1"/>
    </xf>
    <xf numFmtId="164" fontId="8" fillId="0" borderId="7" xfId="1" applyNumberFormat="1" applyFont="1" applyFill="1" applyBorder="1" applyAlignment="1">
      <alignment horizontal="center" vertical="center"/>
    </xf>
    <xf numFmtId="0" fontId="8" fillId="0" borderId="7" xfId="0" applyFont="1" applyBorder="1" applyAlignment="1">
      <alignment horizontal="center" vertical="center"/>
    </xf>
    <xf numFmtId="164" fontId="28" fillId="0" borderId="2" xfId="1" applyNumberFormat="1" applyFont="1" applyFill="1" applyBorder="1" applyAlignment="1">
      <alignment horizontal="center" vertical="center" wrapText="1"/>
    </xf>
    <xf numFmtId="164" fontId="8" fillId="0" borderId="2" xfId="1" applyNumberFormat="1" applyFont="1" applyFill="1" applyBorder="1" applyAlignment="1">
      <alignment horizontal="center" vertical="center"/>
    </xf>
    <xf numFmtId="0" fontId="24" fillId="0" borderId="4" xfId="0" applyFont="1" applyBorder="1" applyAlignment="1">
      <alignment horizontal="center" vertical="center" wrapText="1"/>
    </xf>
    <xf numFmtId="0" fontId="24" fillId="0" borderId="10" xfId="0" applyFont="1" applyBorder="1" applyAlignment="1">
      <alignment horizontal="center" vertical="center" wrapText="1"/>
    </xf>
    <xf numFmtId="0" fontId="28" fillId="0" borderId="10" xfId="0" applyFont="1" applyBorder="1" applyAlignment="1">
      <alignment vertical="center" wrapText="1"/>
    </xf>
    <xf numFmtId="0" fontId="8" fillId="0" borderId="10" xfId="0" applyFont="1" applyBorder="1" applyAlignment="1">
      <alignment horizontal="center" vertical="center"/>
    </xf>
    <xf numFmtId="164" fontId="28" fillId="0" borderId="10" xfId="1" applyNumberFormat="1" applyFont="1" applyFill="1" applyBorder="1" applyAlignment="1">
      <alignment horizontal="center" vertical="center" wrapText="1"/>
    </xf>
    <xf numFmtId="164" fontId="8" fillId="0" borderId="10" xfId="1" applyNumberFormat="1" applyFont="1" applyFill="1" applyBorder="1" applyAlignment="1">
      <alignment horizontal="center" vertical="center"/>
    </xf>
    <xf numFmtId="164" fontId="8" fillId="0" borderId="8" xfId="1" applyNumberFormat="1" applyFont="1" applyFill="1" applyBorder="1" applyAlignment="1">
      <alignment horizontal="center" vertical="center"/>
    </xf>
    <xf numFmtId="0" fontId="24" fillId="0" borderId="5" xfId="0" applyFont="1" applyBorder="1" applyAlignment="1">
      <alignment horizontal="center" vertical="center" wrapText="1"/>
    </xf>
    <xf numFmtId="0" fontId="8" fillId="0" borderId="5" xfId="0" applyFont="1" applyBorder="1" applyAlignment="1">
      <alignment vertical="center" textRotation="255" wrapText="1"/>
    </xf>
    <xf numFmtId="164" fontId="8" fillId="0" borderId="5"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xf>
    <xf numFmtId="164" fontId="8" fillId="0" borderId="9" xfId="1" applyNumberFormat="1" applyFont="1" applyFill="1" applyBorder="1" applyAlignment="1">
      <alignment horizontal="center" vertical="center"/>
    </xf>
    <xf numFmtId="164" fontId="8" fillId="0" borderId="15" xfId="1" applyNumberFormat="1" applyFont="1" applyFill="1" applyBorder="1" applyAlignment="1">
      <alignment horizontal="center" vertical="center"/>
    </xf>
    <xf numFmtId="0" fontId="24" fillId="0" borderId="7" xfId="0" applyFont="1" applyBorder="1" applyAlignment="1">
      <alignment horizontal="center" vertical="center" wrapText="1"/>
    </xf>
    <xf numFmtId="0" fontId="8" fillId="0" borderId="7" xfId="0" applyFont="1" applyBorder="1" applyAlignment="1">
      <alignment vertical="center" textRotation="255" wrapText="1"/>
    </xf>
    <xf numFmtId="164" fontId="8" fillId="0" borderId="7" xfId="1" applyNumberFormat="1" applyFont="1" applyFill="1" applyBorder="1" applyAlignment="1">
      <alignment horizontal="center" vertical="center" wrapText="1"/>
    </xf>
    <xf numFmtId="164" fontId="8" fillId="0" borderId="18"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164" fontId="8" fillId="0" borderId="20" xfId="1" applyNumberFormat="1" applyFont="1" applyFill="1" applyBorder="1" applyAlignment="1">
      <alignment horizontal="center" vertical="center"/>
    </xf>
    <xf numFmtId="0" fontId="24" fillId="0" borderId="2" xfId="0" applyFont="1" applyBorder="1" applyAlignment="1">
      <alignment horizontal="center" vertical="center" wrapText="1"/>
    </xf>
    <xf numFmtId="164" fontId="8" fillId="0" borderId="16" xfId="1" applyNumberFormat="1" applyFont="1" applyFill="1" applyBorder="1" applyAlignment="1">
      <alignment horizontal="center" vertical="center"/>
    </xf>
    <xf numFmtId="164" fontId="8" fillId="0" borderId="0" xfId="1" applyNumberFormat="1" applyFont="1" applyFill="1" applyBorder="1" applyAlignment="1">
      <alignment horizontal="center" vertical="center"/>
    </xf>
    <xf numFmtId="164" fontId="8" fillId="0" borderId="17" xfId="1"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vertical="center" textRotation="255" wrapText="1"/>
    </xf>
    <xf numFmtId="164" fontId="8" fillId="0" borderId="2" xfId="1" applyNumberFormat="1" applyFont="1" applyFill="1" applyBorder="1" applyAlignment="1">
      <alignment horizontal="center" vertical="center" wrapText="1"/>
    </xf>
    <xf numFmtId="0" fontId="24" fillId="0" borderId="10" xfId="0" applyFont="1" applyBorder="1" applyAlignment="1">
      <alignment vertical="center" wrapText="1"/>
    </xf>
    <xf numFmtId="0" fontId="24" fillId="0" borderId="19" xfId="0" applyFont="1" applyBorder="1" applyAlignment="1">
      <alignment horizontal="center" vertical="center" wrapText="1"/>
    </xf>
    <xf numFmtId="0" fontId="24" fillId="0" borderId="19" xfId="0" applyFont="1" applyBorder="1" applyAlignment="1">
      <alignment horizontal="left" vertical="center" wrapText="1"/>
    </xf>
    <xf numFmtId="0" fontId="8" fillId="0" borderId="19" xfId="0" applyFont="1" applyBorder="1" applyAlignment="1">
      <alignment vertical="center" wrapText="1"/>
    </xf>
    <xf numFmtId="0" fontId="8" fillId="0" borderId="19" xfId="0" applyFont="1" applyBorder="1" applyAlignment="1">
      <alignment horizontal="center" vertical="center"/>
    </xf>
    <xf numFmtId="164" fontId="8" fillId="0" borderId="19" xfId="0" applyNumberFormat="1" applyFont="1" applyBorder="1" applyAlignment="1">
      <alignment horizontal="center" vertical="center"/>
    </xf>
    <xf numFmtId="164" fontId="8" fillId="0" borderId="19" xfId="1" applyNumberFormat="1" applyFont="1" applyFill="1" applyBorder="1" applyAlignment="1">
      <alignment horizontal="center" vertical="center"/>
    </xf>
    <xf numFmtId="164" fontId="8" fillId="0" borderId="20" xfId="0" applyNumberFormat="1"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horizontal="center" vertical="center" textRotation="255"/>
    </xf>
    <xf numFmtId="164" fontId="8" fillId="0" borderId="5" xfId="1" applyNumberFormat="1" applyFont="1" applyFill="1" applyBorder="1" applyAlignment="1">
      <alignment horizontal="center" vertical="center"/>
    </xf>
    <xf numFmtId="0" fontId="8" fillId="0" borderId="8" xfId="0" applyFont="1" applyBorder="1" applyAlignment="1">
      <alignment vertical="center" wrapText="1"/>
    </xf>
    <xf numFmtId="0" fontId="8" fillId="0" borderId="7" xfId="0" applyFont="1" applyBorder="1" applyAlignment="1">
      <alignment horizontal="center" vertical="center" textRotation="255"/>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164" fontId="8" fillId="0" borderId="14" xfId="1" applyNumberFormat="1" applyFont="1" applyFill="1" applyBorder="1" applyAlignment="1">
      <alignment horizontal="center" vertical="center"/>
    </xf>
    <xf numFmtId="164" fontId="8" fillId="0" borderId="9" xfId="1" applyNumberFormat="1" applyFont="1" applyFill="1" applyBorder="1" applyAlignment="1">
      <alignment horizontal="center" vertical="center"/>
    </xf>
    <xf numFmtId="164" fontId="8" fillId="0" borderId="15" xfId="1" applyNumberFormat="1" applyFont="1" applyFill="1" applyBorder="1" applyAlignment="1">
      <alignment horizontal="center" vertical="center"/>
    </xf>
    <xf numFmtId="0" fontId="8" fillId="0" borderId="1" xfId="0" applyFont="1" applyBorder="1" applyAlignment="1">
      <alignment vertical="center" textRotation="255"/>
    </xf>
    <xf numFmtId="164" fontId="8" fillId="0" borderId="16" xfId="1" applyNumberFormat="1" applyFont="1" applyFill="1" applyBorder="1" applyAlignment="1">
      <alignment horizontal="center" vertical="center"/>
    </xf>
    <xf numFmtId="164" fontId="8" fillId="0" borderId="20" xfId="1" applyNumberFormat="1" applyFont="1" applyFill="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vertical="center" textRotation="255"/>
    </xf>
    <xf numFmtId="164" fontId="8" fillId="0" borderId="10" xfId="1" applyNumberFormat="1" applyFont="1" applyFill="1" applyBorder="1" applyAlignment="1">
      <alignment horizontal="center" vertical="center" wrapText="1"/>
    </xf>
    <xf numFmtId="0" fontId="8" fillId="0" borderId="18" xfId="0" applyFont="1" applyBorder="1" applyAlignment="1">
      <alignment vertical="center" wrapText="1"/>
    </xf>
    <xf numFmtId="0" fontId="8" fillId="0" borderId="1" xfId="0" applyFont="1" applyBorder="1" applyAlignment="1">
      <alignment horizontal="center" vertical="center" textRotation="255"/>
    </xf>
    <xf numFmtId="164" fontId="8" fillId="0" borderId="16" xfId="1" applyNumberFormat="1" applyFont="1" applyFill="1" applyBorder="1" applyAlignment="1">
      <alignment vertical="center"/>
    </xf>
    <xf numFmtId="164" fontId="8" fillId="0" borderId="0" xfId="1" applyNumberFormat="1" applyFont="1" applyFill="1" applyBorder="1" applyAlignment="1">
      <alignment vertical="center"/>
    </xf>
    <xf numFmtId="164" fontId="8" fillId="0" borderId="17" xfId="1" applyNumberFormat="1" applyFont="1" applyFill="1" applyBorder="1" applyAlignment="1">
      <alignment vertical="center"/>
    </xf>
    <xf numFmtId="0" fontId="8" fillId="0" borderId="4" xfId="0" applyFont="1" applyBorder="1" applyAlignment="1">
      <alignment vertical="center" wrapText="1"/>
    </xf>
    <xf numFmtId="0" fontId="8" fillId="0" borderId="9" xfId="0" applyFont="1" applyBorder="1" applyAlignment="1">
      <alignment vertical="center" wrapText="1"/>
    </xf>
    <xf numFmtId="164" fontId="8" fillId="0" borderId="18" xfId="1" applyNumberFormat="1" applyFont="1" applyFill="1" applyBorder="1" applyAlignment="1">
      <alignment vertical="center"/>
    </xf>
    <xf numFmtId="164" fontId="8" fillId="0" borderId="19" xfId="1" applyNumberFormat="1" applyFont="1" applyFill="1" applyBorder="1" applyAlignment="1">
      <alignment vertical="center"/>
    </xf>
    <xf numFmtId="164" fontId="8" fillId="0" borderId="20" xfId="1" applyNumberFormat="1" applyFont="1" applyFill="1" applyBorder="1" applyAlignment="1">
      <alignment vertical="center"/>
    </xf>
    <xf numFmtId="0" fontId="27" fillId="0" borderId="4" xfId="0" applyFont="1" applyBorder="1" applyAlignment="1">
      <alignment vertical="center" wrapText="1"/>
    </xf>
    <xf numFmtId="0" fontId="8" fillId="0" borderId="2" xfId="0" applyFont="1" applyBorder="1" applyAlignment="1">
      <alignment horizontal="center" vertical="center" textRotation="255"/>
    </xf>
    <xf numFmtId="0" fontId="8" fillId="0" borderId="10" xfId="0" applyFont="1" applyBorder="1" applyAlignment="1">
      <alignment vertical="center" wrapText="1"/>
    </xf>
    <xf numFmtId="0" fontId="8" fillId="0" borderId="1" xfId="0" applyFont="1" applyBorder="1" applyAlignment="1">
      <alignment horizontal="center" vertical="center" textRotation="255"/>
    </xf>
    <xf numFmtId="0" fontId="8" fillId="0" borderId="7" xfId="0" applyFont="1" applyBorder="1" applyAlignment="1">
      <alignment horizontal="left" vertical="center" wrapText="1"/>
    </xf>
    <xf numFmtId="0" fontId="8" fillId="0" borderId="2" xfId="0" applyFont="1" applyBorder="1" applyAlignment="1">
      <alignment vertical="center" wrapText="1"/>
    </xf>
    <xf numFmtId="0" fontId="8" fillId="0" borderId="1" xfId="0" applyFont="1" applyBorder="1" applyAlignment="1">
      <alignment horizontal="left" vertical="center" wrapText="1"/>
    </xf>
    <xf numFmtId="0" fontId="24"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8" fillId="0" borderId="7" xfId="0" applyFont="1" applyBorder="1" applyAlignment="1">
      <alignment horizontal="center" vertical="center" wrapText="1"/>
    </xf>
    <xf numFmtId="164" fontId="8" fillId="0" borderId="14" xfId="1" applyNumberFormat="1" applyFont="1" applyFill="1" applyBorder="1" applyAlignment="1">
      <alignment vertical="center"/>
    </xf>
    <xf numFmtId="164" fontId="8" fillId="0" borderId="9" xfId="1" applyNumberFormat="1" applyFont="1" applyFill="1" applyBorder="1" applyAlignment="1">
      <alignment vertical="center"/>
    </xf>
    <xf numFmtId="164" fontId="8" fillId="0" borderId="15" xfId="1" applyNumberFormat="1" applyFont="1" applyFill="1" applyBorder="1" applyAlignment="1">
      <alignment vertical="center"/>
    </xf>
    <xf numFmtId="0" fontId="2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9"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lignment horizontal="center" vertical="center" textRotation="255"/>
    </xf>
    <xf numFmtId="164" fontId="8" fillId="0" borderId="19" xfId="1"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vertical="center" wrapText="1"/>
    </xf>
    <xf numFmtId="164" fontId="8" fillId="0" borderId="10" xfId="1" applyNumberFormat="1" applyFont="1" applyFill="1" applyBorder="1" applyAlignment="1">
      <alignment vertical="center"/>
    </xf>
    <xf numFmtId="164" fontId="8" fillId="0" borderId="8" xfId="1" applyNumberFormat="1" applyFont="1" applyFill="1" applyBorder="1" applyAlignment="1">
      <alignment vertical="center"/>
    </xf>
    <xf numFmtId="164" fontId="8" fillId="0" borderId="4" xfId="1" applyNumberFormat="1" applyFont="1" applyFill="1" applyBorder="1" applyAlignment="1">
      <alignment horizontal="center" vertical="center"/>
    </xf>
    <xf numFmtId="164" fontId="8" fillId="0" borderId="10" xfId="1" applyNumberFormat="1" applyFont="1" applyFill="1" applyBorder="1" applyAlignment="1">
      <alignment horizontal="center" vertical="center"/>
    </xf>
    <xf numFmtId="164" fontId="8" fillId="0" borderId="8" xfId="1" applyNumberFormat="1" applyFont="1" applyFill="1" applyBorder="1" applyAlignment="1">
      <alignment horizontal="center" vertical="center"/>
    </xf>
    <xf numFmtId="0" fontId="24" fillId="0" borderId="7" xfId="0" applyFont="1" applyBorder="1" applyAlignment="1">
      <alignment vertical="center" wrapText="1"/>
    </xf>
    <xf numFmtId="0" fontId="8" fillId="0" borderId="10" xfId="0" applyFont="1" applyBorder="1" applyAlignment="1">
      <alignment horizontal="left" vertical="center" wrapText="1"/>
    </xf>
    <xf numFmtId="0" fontId="8" fillId="0" borderId="2" xfId="0" applyFont="1" applyBorder="1" applyAlignment="1">
      <alignment horizontal="left" vertical="center" wrapText="1"/>
    </xf>
    <xf numFmtId="164" fontId="8" fillId="0" borderId="18" xfId="1" applyNumberFormat="1" applyFont="1" applyFill="1" applyBorder="1" applyAlignment="1">
      <alignment horizontal="center" vertical="center"/>
    </xf>
    <xf numFmtId="0" fontId="30" fillId="0" borderId="10" xfId="0" applyFont="1" applyBorder="1" applyAlignment="1">
      <alignment horizontal="left" vertical="center" wrapText="1"/>
    </xf>
    <xf numFmtId="0" fontId="27" fillId="0" borderId="1" xfId="0" applyFont="1" applyBorder="1" applyAlignment="1">
      <alignment horizontal="left" vertical="center" wrapText="1"/>
    </xf>
    <xf numFmtId="164" fontId="27" fillId="0" borderId="5" xfId="1" applyNumberFormat="1" applyFont="1" applyFill="1" applyBorder="1" applyAlignment="1">
      <alignment horizontal="center" vertical="center" wrapText="1"/>
    </xf>
    <xf numFmtId="164" fontId="27" fillId="0" borderId="7" xfId="1" applyNumberFormat="1" applyFont="1" applyFill="1" applyBorder="1" applyAlignment="1">
      <alignment horizontal="center" vertical="center" wrapText="1"/>
    </xf>
    <xf numFmtId="164" fontId="27" fillId="0" borderId="2" xfId="1" applyNumberFormat="1" applyFont="1" applyFill="1" applyBorder="1" applyAlignment="1">
      <alignment horizontal="center" vertical="center" wrapText="1"/>
    </xf>
    <xf numFmtId="164" fontId="27" fillId="0" borderId="10" xfId="1" applyNumberFormat="1" applyFont="1" applyFill="1" applyBorder="1" applyAlignment="1">
      <alignment horizontal="center" vertical="center" wrapText="1"/>
    </xf>
    <xf numFmtId="0" fontId="28" fillId="0" borderId="2" xfId="0" applyFont="1" applyBorder="1" applyAlignment="1">
      <alignment vertical="center" wrapText="1"/>
    </xf>
    <xf numFmtId="164" fontId="28" fillId="0" borderId="5" xfId="1" applyNumberFormat="1" applyFont="1" applyFill="1" applyBorder="1" applyAlignment="1">
      <alignment horizontal="center" vertical="center"/>
    </xf>
    <xf numFmtId="164" fontId="28" fillId="0" borderId="7" xfId="1" applyNumberFormat="1" applyFont="1" applyFill="1" applyBorder="1" applyAlignment="1">
      <alignment horizontal="center" vertical="center"/>
    </xf>
    <xf numFmtId="0" fontId="28" fillId="0" borderId="5" xfId="0" applyFont="1" applyBorder="1" applyAlignment="1">
      <alignment vertical="center" wrapText="1"/>
    </xf>
    <xf numFmtId="164" fontId="28" fillId="0" borderId="2" xfId="1" applyNumberFormat="1" applyFont="1" applyFill="1" applyBorder="1" applyAlignment="1">
      <alignment horizontal="center" vertical="center"/>
    </xf>
    <xf numFmtId="164" fontId="28" fillId="0" borderId="10" xfId="1" applyNumberFormat="1" applyFont="1" applyFill="1" applyBorder="1" applyAlignment="1">
      <alignment horizontal="center"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0" fontId="24" fillId="0" borderId="1" xfId="0" applyFont="1" applyBorder="1" applyAlignment="1">
      <alignment horizontal="left" vertical="top" wrapText="1"/>
    </xf>
    <xf numFmtId="0" fontId="24" fillId="0" borderId="4" xfId="0" applyFont="1" applyBorder="1" applyAlignment="1">
      <alignment horizontal="left" vertical="top" wrapText="1"/>
    </xf>
    <xf numFmtId="0" fontId="24" fillId="0" borderId="10" xfId="0" applyFont="1" applyBorder="1" applyAlignment="1">
      <alignment horizontal="left" vertical="top" wrapText="1"/>
    </xf>
    <xf numFmtId="0" fontId="24" fillId="0" borderId="8" xfId="0" applyFont="1" applyBorder="1" applyAlignment="1">
      <alignment horizontal="left" vertical="top" wrapText="1"/>
    </xf>
  </cellXfs>
  <cellStyles count="4">
    <cellStyle name="Moneda" xfId="1" builtinId="4"/>
    <cellStyle name="Moneda 2" xfId="3" xr:uid="{9497A762-8858-4DE9-AA3C-275B1419F246}"/>
    <cellStyle name="Normal" xfId="0" builtinId="0"/>
    <cellStyle name="Normal 2" xfId="2" xr:uid="{0122D5EB-D254-4569-8697-69F3E0AEDDF6}"/>
  </cellStyles>
  <dxfs count="0"/>
  <tableStyles count="0" defaultTableStyle="TableStyleMedium2" defaultPivotStyle="PivotStyleLight16"/>
  <colors>
    <mruColors>
      <color rgb="FF7EE7E6"/>
      <color rgb="FFD9E1F2"/>
      <color rgb="FF7EE7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4"/>
  <sheetViews>
    <sheetView zoomScale="85" zoomScaleNormal="85" zoomScaleSheetLayoutView="100" workbookViewId="0">
      <selection activeCell="B21" sqref="B1:I21"/>
    </sheetView>
  </sheetViews>
  <sheetFormatPr baseColWidth="10" defaultColWidth="11.453125" defaultRowHeight="12" x14ac:dyDescent="0.3"/>
  <cols>
    <col min="1" max="1" width="1.81640625" style="1" customWidth="1"/>
    <col min="2" max="2" width="66.54296875" style="1" customWidth="1"/>
    <col min="3" max="3" width="12.7265625" style="1" customWidth="1"/>
    <col min="4" max="6" width="15.7265625" style="1" customWidth="1"/>
    <col min="7" max="8" width="17.7265625" style="1" customWidth="1"/>
    <col min="9" max="9" width="17.54296875" style="1" customWidth="1"/>
    <col min="10" max="16384" width="11.453125" style="1"/>
  </cols>
  <sheetData>
    <row r="1" spans="2:9" x14ac:dyDescent="0.3">
      <c r="B1" s="135" t="s">
        <v>0</v>
      </c>
      <c r="C1" s="136"/>
      <c r="D1" s="136"/>
      <c r="E1" s="136"/>
      <c r="F1" s="136"/>
      <c r="G1" s="136"/>
      <c r="H1" s="136"/>
      <c r="I1" s="137"/>
    </row>
    <row r="2" spans="2:9" x14ac:dyDescent="0.3">
      <c r="B2" s="138" t="s">
        <v>1</v>
      </c>
      <c r="C2" s="139"/>
      <c r="D2" s="139"/>
      <c r="E2" s="139"/>
      <c r="F2" s="139"/>
      <c r="G2" s="139"/>
      <c r="H2" s="139"/>
      <c r="I2" s="140"/>
    </row>
    <row r="3" spans="2:9" x14ac:dyDescent="0.3">
      <c r="B3" s="138" t="s">
        <v>2</v>
      </c>
      <c r="C3" s="139"/>
      <c r="D3" s="139"/>
      <c r="E3" s="139"/>
      <c r="F3" s="139"/>
      <c r="G3" s="139"/>
      <c r="H3" s="139"/>
      <c r="I3" s="140"/>
    </row>
    <row r="4" spans="2:9" x14ac:dyDescent="0.3">
      <c r="B4" s="138" t="s">
        <v>3</v>
      </c>
      <c r="C4" s="139"/>
      <c r="D4" s="139"/>
      <c r="E4" s="139"/>
      <c r="F4" s="139"/>
      <c r="G4" s="139"/>
      <c r="H4" s="139"/>
      <c r="I4" s="140"/>
    </row>
    <row r="5" spans="2:9" ht="12.5" thickBot="1" x14ac:dyDescent="0.35">
      <c r="B5" s="141" t="s">
        <v>4</v>
      </c>
      <c r="C5" s="142"/>
      <c r="D5" s="142"/>
      <c r="E5" s="142"/>
      <c r="F5" s="142"/>
      <c r="G5" s="142"/>
      <c r="H5" s="142"/>
      <c r="I5" s="143"/>
    </row>
    <row r="6" spans="2:9" ht="15.5" x14ac:dyDescent="0.35">
      <c r="B6" s="151" t="s">
        <v>5</v>
      </c>
      <c r="C6" s="152"/>
      <c r="D6" s="152"/>
      <c r="E6" s="152"/>
      <c r="F6" s="152"/>
      <c r="G6" s="152"/>
      <c r="H6" s="152"/>
      <c r="I6" s="153"/>
    </row>
    <row r="7" spans="2:9" ht="14.5" x14ac:dyDescent="0.35">
      <c r="B7" s="154" t="s">
        <v>6</v>
      </c>
      <c r="C7" s="156" t="s">
        <v>7</v>
      </c>
      <c r="D7" s="157"/>
      <c r="E7" s="157"/>
      <c r="F7" s="157"/>
      <c r="G7" s="158"/>
      <c r="H7" s="159" t="s">
        <v>8</v>
      </c>
      <c r="I7" s="161" t="s">
        <v>9</v>
      </c>
    </row>
    <row r="8" spans="2:9" ht="29.5" thickBot="1" x14ac:dyDescent="0.35">
      <c r="B8" s="155"/>
      <c r="C8" s="36" t="s">
        <v>10</v>
      </c>
      <c r="D8" s="36" t="s">
        <v>11</v>
      </c>
      <c r="E8" s="36" t="s">
        <v>12</v>
      </c>
      <c r="F8" s="36" t="s">
        <v>13</v>
      </c>
      <c r="G8" s="36" t="s">
        <v>14</v>
      </c>
      <c r="H8" s="160"/>
      <c r="I8" s="162"/>
    </row>
    <row r="9" spans="2:9" ht="31" x14ac:dyDescent="0.3">
      <c r="B9" s="37" t="s">
        <v>15</v>
      </c>
      <c r="C9" s="38">
        <v>5130</v>
      </c>
      <c r="D9" s="39">
        <v>8831</v>
      </c>
      <c r="E9" s="39">
        <v>800</v>
      </c>
      <c r="F9" s="39">
        <v>825</v>
      </c>
      <c r="G9" s="40">
        <v>0</v>
      </c>
      <c r="H9" s="39">
        <f>SUM(D9:G9)</f>
        <v>10456</v>
      </c>
      <c r="I9" s="39">
        <v>8817.98</v>
      </c>
    </row>
    <row r="10" spans="2:9" ht="14.5" x14ac:dyDescent="0.35">
      <c r="B10" s="144" t="s">
        <v>16</v>
      </c>
      <c r="C10" s="41">
        <v>5120</v>
      </c>
      <c r="D10" s="42">
        <v>8687</v>
      </c>
      <c r="E10" s="42">
        <v>800</v>
      </c>
      <c r="F10" s="42">
        <v>825</v>
      </c>
      <c r="G10" s="43">
        <v>0</v>
      </c>
      <c r="H10" s="39">
        <f t="shared" ref="H10:H14" si="0">SUM(D10:G10)</f>
        <v>10312</v>
      </c>
      <c r="I10" s="42">
        <v>8711.84</v>
      </c>
    </row>
    <row r="11" spans="2:9" ht="14.5" x14ac:dyDescent="0.35">
      <c r="B11" s="145"/>
      <c r="C11" s="41">
        <v>5040</v>
      </c>
      <c r="D11" s="42">
        <v>8607</v>
      </c>
      <c r="E11" s="42">
        <v>800</v>
      </c>
      <c r="F11" s="42">
        <v>825</v>
      </c>
      <c r="G11" s="43">
        <v>0</v>
      </c>
      <c r="H11" s="39">
        <f t="shared" si="0"/>
        <v>10232</v>
      </c>
      <c r="I11" s="35">
        <v>8653.5499999999993</v>
      </c>
    </row>
    <row r="12" spans="2:9" ht="14.5" x14ac:dyDescent="0.35">
      <c r="B12" s="145"/>
      <c r="C12" s="41">
        <v>5030</v>
      </c>
      <c r="D12" s="42">
        <v>8526</v>
      </c>
      <c r="E12" s="42">
        <v>800</v>
      </c>
      <c r="F12" s="42">
        <v>825</v>
      </c>
      <c r="G12" s="43">
        <v>0</v>
      </c>
      <c r="H12" s="39">
        <f t="shared" si="0"/>
        <v>10151</v>
      </c>
      <c r="I12" s="42">
        <v>8593.41</v>
      </c>
    </row>
    <row r="13" spans="2:9" ht="14.5" x14ac:dyDescent="0.35">
      <c r="B13" s="145"/>
      <c r="C13" s="41">
        <v>5020</v>
      </c>
      <c r="D13" s="42">
        <v>8446</v>
      </c>
      <c r="E13" s="42">
        <v>800</v>
      </c>
      <c r="F13" s="42">
        <v>825</v>
      </c>
      <c r="G13" s="43">
        <v>0</v>
      </c>
      <c r="H13" s="39">
        <f t="shared" si="0"/>
        <v>10071</v>
      </c>
      <c r="I13" s="42">
        <v>8535.11</v>
      </c>
    </row>
    <row r="14" spans="2:9" ht="14.5" x14ac:dyDescent="0.35">
      <c r="B14" s="146"/>
      <c r="C14" s="41">
        <v>5010</v>
      </c>
      <c r="D14" s="42">
        <v>8365</v>
      </c>
      <c r="E14" s="42">
        <v>800</v>
      </c>
      <c r="F14" s="42">
        <v>825</v>
      </c>
      <c r="G14" s="43">
        <v>0</v>
      </c>
      <c r="H14" s="39">
        <f t="shared" si="0"/>
        <v>9990</v>
      </c>
      <c r="I14" s="42">
        <v>8474.98</v>
      </c>
    </row>
    <row r="15" spans="2:9" ht="14.5" x14ac:dyDescent="0.35">
      <c r="B15"/>
      <c r="C15"/>
      <c r="D15"/>
      <c r="E15"/>
      <c r="F15"/>
      <c r="G15"/>
      <c r="H15"/>
      <c r="I15"/>
    </row>
    <row r="16" spans="2:9" x14ac:dyDescent="0.3">
      <c r="B16" s="147" t="s">
        <v>17</v>
      </c>
      <c r="C16" s="147"/>
      <c r="D16" s="147"/>
      <c r="E16" s="147"/>
      <c r="F16" s="147"/>
      <c r="G16" s="147"/>
      <c r="H16" s="147"/>
      <c r="I16" s="147"/>
    </row>
    <row r="17" spans="2:9" x14ac:dyDescent="0.3">
      <c r="B17" s="147"/>
      <c r="C17" s="147"/>
      <c r="D17" s="147"/>
      <c r="E17" s="147"/>
      <c r="F17" s="147"/>
      <c r="G17" s="147"/>
      <c r="H17" s="147"/>
      <c r="I17" s="147"/>
    </row>
    <row r="18" spans="2:9" ht="14.5" x14ac:dyDescent="0.35">
      <c r="B18"/>
      <c r="C18"/>
      <c r="D18"/>
      <c r="E18"/>
      <c r="F18"/>
      <c r="G18"/>
      <c r="H18"/>
      <c r="I18"/>
    </row>
    <row r="19" spans="2:9" ht="14.5" x14ac:dyDescent="0.3">
      <c r="B19" s="163" t="s">
        <v>18</v>
      </c>
      <c r="C19" s="163"/>
      <c r="D19" s="163"/>
      <c r="E19" s="163"/>
      <c r="F19" s="163"/>
      <c r="G19" s="163"/>
      <c r="H19" s="163"/>
      <c r="I19" s="163"/>
    </row>
    <row r="20" spans="2:9" ht="14.5" x14ac:dyDescent="0.35">
      <c r="B20"/>
      <c r="C20"/>
      <c r="D20"/>
      <c r="E20"/>
      <c r="F20"/>
      <c r="G20"/>
      <c r="H20"/>
      <c r="I20"/>
    </row>
    <row r="21" spans="2:9" ht="15.5" x14ac:dyDescent="0.3">
      <c r="B21" s="148" t="s">
        <v>19</v>
      </c>
      <c r="C21" s="149"/>
      <c r="D21" s="149"/>
      <c r="E21" s="149"/>
      <c r="F21" s="149"/>
      <c r="G21" s="149"/>
      <c r="H21" s="149"/>
      <c r="I21" s="150"/>
    </row>
    <row r="22" spans="2:9" ht="14.5" x14ac:dyDescent="0.35">
      <c r="B22" s="44"/>
      <c r="C22" s="45"/>
      <c r="D22" s="46"/>
      <c r="E22" s="47"/>
      <c r="F22" s="47"/>
      <c r="G22"/>
      <c r="H22"/>
      <c r="I22"/>
    </row>
    <row r="23" spans="2:9" ht="14.5" x14ac:dyDescent="0.35">
      <c r="B23" s="44"/>
      <c r="C23" s="45"/>
      <c r="D23" s="46"/>
      <c r="E23" s="47"/>
      <c r="F23" s="47"/>
      <c r="G23"/>
      <c r="H23"/>
      <c r="I23"/>
    </row>
    <row r="24" spans="2:9" ht="14.5" x14ac:dyDescent="0.35">
      <c r="B24" s="44"/>
      <c r="C24" s="45"/>
      <c r="D24" s="46"/>
      <c r="E24" s="47"/>
      <c r="F24" s="47"/>
      <c r="G24"/>
      <c r="H24"/>
      <c r="I24"/>
    </row>
    <row r="25" spans="2:9" ht="14.5" x14ac:dyDescent="0.35">
      <c r="B25" s="44"/>
      <c r="C25" s="45"/>
      <c r="D25" s="46"/>
      <c r="E25" s="47"/>
      <c r="F25" s="47"/>
      <c r="G25"/>
      <c r="H25"/>
      <c r="I25"/>
    </row>
    <row r="26" spans="2:9" ht="13" x14ac:dyDescent="0.3">
      <c r="B26" s="48" t="s">
        <v>20</v>
      </c>
      <c r="C26" s="49"/>
      <c r="D26" s="49"/>
      <c r="E26" s="49"/>
      <c r="F26" s="50"/>
      <c r="G26" s="133" t="s">
        <v>21</v>
      </c>
      <c r="H26" s="133"/>
      <c r="I26" s="133"/>
    </row>
    <row r="27" spans="2:9" ht="13" x14ac:dyDescent="0.3">
      <c r="B27" s="49"/>
      <c r="C27" s="49"/>
      <c r="D27" s="49"/>
      <c r="E27" s="49"/>
      <c r="F27" s="51"/>
      <c r="G27" s="51"/>
      <c r="H27" s="51"/>
      <c r="I27" s="51"/>
    </row>
    <row r="28" spans="2:9" ht="14.5" x14ac:dyDescent="0.35">
      <c r="B28" s="52" t="s">
        <v>22</v>
      </c>
      <c r="C28" s="53"/>
      <c r="D28"/>
      <c r="E28" s="53"/>
      <c r="F28" s="54"/>
      <c r="G28" s="134" t="s">
        <v>23</v>
      </c>
      <c r="H28" s="134"/>
      <c r="I28" s="134"/>
    </row>
    <row r="29" spans="2:9" ht="13" x14ac:dyDescent="0.3">
      <c r="B29" s="55" t="s">
        <v>24</v>
      </c>
      <c r="C29" s="56"/>
      <c r="D29" s="56"/>
      <c r="E29" s="56"/>
      <c r="F29" s="56"/>
      <c r="G29" s="132" t="s">
        <v>25</v>
      </c>
      <c r="H29" s="132"/>
      <c r="I29" s="132"/>
    </row>
    <row r="30" spans="2:9" ht="14.5" x14ac:dyDescent="0.35">
      <c r="B30"/>
      <c r="C30"/>
      <c r="D30"/>
      <c r="E30"/>
      <c r="F30"/>
      <c r="G30"/>
      <c r="H30"/>
      <c r="I30"/>
    </row>
    <row r="31" spans="2:9" ht="14.5" x14ac:dyDescent="0.35">
      <c r="B31" s="48" t="s">
        <v>26</v>
      </c>
      <c r="C31"/>
      <c r="D31"/>
      <c r="E31"/>
      <c r="F31"/>
      <c r="G31" s="133" t="s">
        <v>26</v>
      </c>
      <c r="H31" s="133"/>
      <c r="I31" s="133"/>
    </row>
    <row r="32" spans="2:9" ht="14.5" x14ac:dyDescent="0.35">
      <c r="B32" s="49"/>
      <c r="C32"/>
      <c r="D32"/>
      <c r="E32"/>
      <c r="F32"/>
      <c r="G32" s="51"/>
      <c r="H32" s="51"/>
      <c r="I32" s="51"/>
    </row>
    <row r="33" spans="2:9" ht="14.5" x14ac:dyDescent="0.35">
      <c r="B33" s="52" t="s">
        <v>27</v>
      </c>
      <c r="C33"/>
      <c r="D33"/>
      <c r="E33"/>
      <c r="F33"/>
      <c r="G33" s="134" t="s">
        <v>28</v>
      </c>
      <c r="H33" s="134"/>
      <c r="I33" s="134"/>
    </row>
    <row r="34" spans="2:9" ht="14.5" x14ac:dyDescent="0.35">
      <c r="B34" s="55" t="s">
        <v>29</v>
      </c>
      <c r="C34"/>
      <c r="D34"/>
      <c r="E34"/>
      <c r="F34"/>
      <c r="G34" s="132" t="s">
        <v>30</v>
      </c>
      <c r="H34" s="132"/>
      <c r="I34" s="132"/>
    </row>
  </sheetData>
  <mergeCells count="20">
    <mergeCell ref="G34:I34"/>
    <mergeCell ref="B1:I1"/>
    <mergeCell ref="B2:I2"/>
    <mergeCell ref="B5:I5"/>
    <mergeCell ref="B4:I4"/>
    <mergeCell ref="B10:B14"/>
    <mergeCell ref="B16:I17"/>
    <mergeCell ref="B21:I21"/>
    <mergeCell ref="B3:I3"/>
    <mergeCell ref="B6:I6"/>
    <mergeCell ref="B7:B8"/>
    <mergeCell ref="C7:G7"/>
    <mergeCell ref="H7:H8"/>
    <mergeCell ref="I7:I8"/>
    <mergeCell ref="B19:I19"/>
    <mergeCell ref="G29:I29"/>
    <mergeCell ref="G26:I26"/>
    <mergeCell ref="G28:I28"/>
    <mergeCell ref="G31:I31"/>
    <mergeCell ref="G33:I33"/>
  </mergeCells>
  <pageMargins left="0.7" right="0.7" top="0.75" bottom="0.75" header="0.3" footer="0.3"/>
  <pageSetup scale="67" orientation="landscape"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C797-C98E-442E-BDA2-A9BCA35C1606}">
  <sheetPr>
    <pageSetUpPr fitToPage="1"/>
  </sheetPr>
  <dimension ref="A1:O195"/>
  <sheetViews>
    <sheetView showGridLines="0" tabSelected="1" topLeftCell="A180" zoomScale="80" zoomScaleNormal="80" zoomScaleSheetLayoutView="70" zoomScalePageLayoutView="30" workbookViewId="0">
      <selection sqref="A1:O185"/>
    </sheetView>
  </sheetViews>
  <sheetFormatPr baseColWidth="10" defaultColWidth="10.81640625" defaultRowHeight="25.5" customHeight="1" x14ac:dyDescent="0.35"/>
  <cols>
    <col min="1" max="1" width="17.26953125" style="67" customWidth="1"/>
    <col min="2" max="2" width="18.26953125" style="60" customWidth="1"/>
    <col min="3" max="3" width="18.81640625" style="69" customWidth="1"/>
    <col min="4" max="4" width="30.1796875" style="67" customWidth="1"/>
    <col min="5" max="5" width="8.453125" style="68" customWidth="1"/>
    <col min="6" max="6" width="10.81640625" style="68" customWidth="1"/>
    <col min="7" max="7" width="13.54296875" style="65" customWidth="1"/>
    <col min="8" max="8" width="13.26953125" style="65" customWidth="1"/>
    <col min="9" max="9" width="11.453125" style="65" customWidth="1"/>
    <col min="10" max="10" width="16.453125" style="65" customWidth="1"/>
    <col min="11" max="11" width="16.81640625" style="65" customWidth="1"/>
    <col min="12" max="12" width="6.453125" style="65" customWidth="1"/>
    <col min="13" max="13" width="13.7265625" style="2" customWidth="1"/>
    <col min="14" max="14" width="22.1796875" style="65" customWidth="1"/>
    <col min="15" max="15" width="21.81640625" style="65" customWidth="1"/>
    <col min="16" max="16" width="10.81640625" style="57"/>
    <col min="17" max="17" width="12.54296875" style="57" customWidth="1"/>
    <col min="18" max="16384" width="10.81640625" style="57"/>
  </cols>
  <sheetData>
    <row r="1" spans="1:15" ht="15.5" x14ac:dyDescent="0.35">
      <c r="A1" s="167" t="s">
        <v>0</v>
      </c>
      <c r="B1" s="168"/>
      <c r="C1" s="168"/>
      <c r="D1" s="168"/>
      <c r="E1" s="168"/>
      <c r="F1" s="168"/>
      <c r="G1" s="168"/>
      <c r="H1" s="168"/>
      <c r="I1" s="168"/>
      <c r="J1" s="168"/>
      <c r="K1" s="168"/>
      <c r="L1" s="168"/>
      <c r="M1" s="168"/>
      <c r="N1" s="168"/>
      <c r="O1" s="169"/>
    </row>
    <row r="2" spans="1:15" ht="15.5" x14ac:dyDescent="0.35">
      <c r="A2" s="170" t="s">
        <v>1</v>
      </c>
      <c r="B2" s="171"/>
      <c r="C2" s="171"/>
      <c r="D2" s="171"/>
      <c r="E2" s="171"/>
      <c r="F2" s="171"/>
      <c r="G2" s="171"/>
      <c r="H2" s="171"/>
      <c r="I2" s="171"/>
      <c r="J2" s="171"/>
      <c r="K2" s="171"/>
      <c r="L2" s="171"/>
      <c r="M2" s="171"/>
      <c r="N2" s="171"/>
      <c r="O2" s="172"/>
    </row>
    <row r="3" spans="1:15" ht="15.5" x14ac:dyDescent="0.35">
      <c r="A3" s="170" t="s">
        <v>2</v>
      </c>
      <c r="B3" s="171"/>
      <c r="C3" s="171"/>
      <c r="D3" s="171"/>
      <c r="E3" s="171"/>
      <c r="F3" s="171"/>
      <c r="G3" s="171"/>
      <c r="H3" s="171"/>
      <c r="I3" s="171"/>
      <c r="J3" s="171"/>
      <c r="K3" s="171"/>
      <c r="L3" s="171"/>
      <c r="M3" s="171"/>
      <c r="N3" s="171"/>
      <c r="O3" s="172"/>
    </row>
    <row r="4" spans="1:15" ht="15.5" x14ac:dyDescent="0.35">
      <c r="A4" s="170" t="s">
        <v>31</v>
      </c>
      <c r="B4" s="171"/>
      <c r="C4" s="171"/>
      <c r="D4" s="171"/>
      <c r="E4" s="171"/>
      <c r="F4" s="171"/>
      <c r="G4" s="171"/>
      <c r="H4" s="171"/>
      <c r="I4" s="171"/>
      <c r="J4" s="171"/>
      <c r="K4" s="171"/>
      <c r="L4" s="171"/>
      <c r="M4" s="171"/>
      <c r="N4" s="171"/>
      <c r="O4" s="172"/>
    </row>
    <row r="5" spans="1:15" ht="15.5" x14ac:dyDescent="0.35">
      <c r="A5" s="170" t="s">
        <v>32</v>
      </c>
      <c r="B5" s="171"/>
      <c r="C5" s="171"/>
      <c r="D5" s="171"/>
      <c r="E5" s="171"/>
      <c r="F5" s="171"/>
      <c r="G5" s="171"/>
      <c r="H5" s="171"/>
      <c r="I5" s="171"/>
      <c r="J5" s="171"/>
      <c r="K5" s="171"/>
      <c r="L5" s="171"/>
      <c r="M5" s="171"/>
      <c r="N5" s="171"/>
      <c r="O5" s="172"/>
    </row>
    <row r="6" spans="1:15" ht="15.5" x14ac:dyDescent="0.35">
      <c r="A6" s="186" t="s">
        <v>4</v>
      </c>
      <c r="B6" s="187"/>
      <c r="C6" s="187"/>
      <c r="D6" s="187"/>
      <c r="E6" s="187"/>
      <c r="F6" s="187"/>
      <c r="G6" s="187"/>
      <c r="H6" s="187"/>
      <c r="I6" s="187"/>
      <c r="J6" s="187"/>
      <c r="K6" s="187"/>
      <c r="L6" s="187"/>
      <c r="M6" s="187"/>
      <c r="N6" s="187"/>
      <c r="O6" s="188"/>
    </row>
    <row r="7" spans="1:15" ht="25.5" customHeight="1" x14ac:dyDescent="0.35">
      <c r="A7" s="173" t="s">
        <v>33</v>
      </c>
      <c r="B7" s="173" t="s">
        <v>34</v>
      </c>
      <c r="C7" s="175" t="s">
        <v>35</v>
      </c>
      <c r="D7" s="175" t="s">
        <v>36</v>
      </c>
      <c r="E7" s="175" t="s">
        <v>37</v>
      </c>
      <c r="F7" s="175" t="s">
        <v>38</v>
      </c>
      <c r="G7" s="177" t="s">
        <v>7</v>
      </c>
      <c r="H7" s="178"/>
      <c r="I7" s="178"/>
      <c r="J7" s="179"/>
      <c r="K7" s="180" t="s">
        <v>39</v>
      </c>
      <c r="L7" s="182" t="s">
        <v>40</v>
      </c>
      <c r="M7" s="183"/>
      <c r="N7" s="180" t="s">
        <v>41</v>
      </c>
      <c r="O7" s="180" t="s">
        <v>42</v>
      </c>
    </row>
    <row r="8" spans="1:15" ht="52.5" customHeight="1" thickBot="1" x14ac:dyDescent="0.4">
      <c r="A8" s="174"/>
      <c r="B8" s="174"/>
      <c r="C8" s="176"/>
      <c r="D8" s="176"/>
      <c r="E8" s="176"/>
      <c r="F8" s="176"/>
      <c r="G8" s="58" t="s">
        <v>43</v>
      </c>
      <c r="H8" s="58" t="s">
        <v>44</v>
      </c>
      <c r="I8" s="58" t="s">
        <v>45</v>
      </c>
      <c r="J8" s="58" t="s">
        <v>46</v>
      </c>
      <c r="K8" s="181"/>
      <c r="L8" s="184"/>
      <c r="M8" s="185"/>
      <c r="N8" s="181"/>
      <c r="O8" s="181"/>
    </row>
    <row r="9" spans="1:15" ht="25.5" customHeight="1" x14ac:dyDescent="0.35">
      <c r="A9" s="59"/>
      <c r="C9" s="61"/>
      <c r="D9" s="62"/>
      <c r="E9" s="63"/>
      <c r="F9" s="63"/>
      <c r="G9" s="64"/>
      <c r="H9" s="64"/>
      <c r="I9" s="64"/>
      <c r="J9" s="64"/>
      <c r="M9" s="34"/>
      <c r="O9" s="66"/>
    </row>
    <row r="10" spans="1:15" s="254" customFormat="1" ht="25.5" customHeight="1" x14ac:dyDescent="0.35">
      <c r="A10" s="248" t="s">
        <v>47</v>
      </c>
      <c r="B10" s="248" t="s">
        <v>48</v>
      </c>
      <c r="C10" s="248" t="s">
        <v>49</v>
      </c>
      <c r="D10" s="249" t="s">
        <v>50</v>
      </c>
      <c r="E10" s="250">
        <v>1</v>
      </c>
      <c r="F10" s="250" t="s">
        <v>51</v>
      </c>
      <c r="G10" s="251">
        <v>17063</v>
      </c>
      <c r="H10" s="251">
        <v>17200</v>
      </c>
      <c r="I10" s="252">
        <v>0</v>
      </c>
      <c r="J10" s="251">
        <v>30000</v>
      </c>
      <c r="K10" s="253">
        <v>64263</v>
      </c>
      <c r="L10" s="253" t="s">
        <v>51</v>
      </c>
      <c r="M10" s="253">
        <v>79200</v>
      </c>
      <c r="N10" s="253">
        <v>143463</v>
      </c>
      <c r="O10" s="253">
        <v>101938.82</v>
      </c>
    </row>
    <row r="11" spans="1:15" s="254" customFormat="1" ht="25.5" customHeight="1" x14ac:dyDescent="0.35">
      <c r="A11" s="255"/>
      <c r="B11" s="256"/>
      <c r="C11" s="257"/>
      <c r="D11" s="258"/>
      <c r="G11" s="259"/>
      <c r="H11" s="259"/>
      <c r="I11" s="259"/>
      <c r="J11" s="259"/>
      <c r="K11" s="259"/>
      <c r="L11" s="260"/>
      <c r="M11" s="260"/>
      <c r="N11" s="260"/>
      <c r="O11" s="261"/>
    </row>
    <row r="12" spans="1:15" s="254" customFormat="1" ht="25.5" customHeight="1" x14ac:dyDescent="0.35">
      <c r="A12" s="262" t="s">
        <v>52</v>
      </c>
      <c r="B12" s="262" t="s">
        <v>53</v>
      </c>
      <c r="C12" s="262" t="s">
        <v>54</v>
      </c>
      <c r="D12" s="263" t="s">
        <v>55</v>
      </c>
      <c r="E12" s="264">
        <v>10</v>
      </c>
      <c r="F12" s="264" t="s">
        <v>56</v>
      </c>
      <c r="G12" s="265">
        <v>11151</v>
      </c>
      <c r="H12" s="265">
        <v>3800</v>
      </c>
      <c r="I12" s="265">
        <v>0</v>
      </c>
      <c r="J12" s="265">
        <v>20000</v>
      </c>
      <c r="K12" s="266">
        <v>34951</v>
      </c>
      <c r="L12" s="267" t="s">
        <v>51</v>
      </c>
      <c r="M12" s="266">
        <v>78750</v>
      </c>
      <c r="N12" s="266">
        <v>113701</v>
      </c>
      <c r="O12" s="266">
        <v>84203.01</v>
      </c>
    </row>
    <row r="13" spans="1:15" s="254" customFormat="1" ht="25.5" customHeight="1" x14ac:dyDescent="0.35">
      <c r="A13" s="262"/>
      <c r="B13" s="262"/>
      <c r="C13" s="262"/>
      <c r="D13" s="263" t="s">
        <v>57</v>
      </c>
      <c r="E13" s="264"/>
      <c r="F13" s="264"/>
      <c r="G13" s="265"/>
      <c r="H13" s="265"/>
      <c r="I13" s="265"/>
      <c r="J13" s="265"/>
      <c r="K13" s="266"/>
      <c r="L13" s="267"/>
      <c r="M13" s="266"/>
      <c r="N13" s="266"/>
      <c r="O13" s="266"/>
    </row>
    <row r="14" spans="1:15" s="254" customFormat="1" ht="25.5" customHeight="1" x14ac:dyDescent="0.35">
      <c r="A14" s="262"/>
      <c r="B14" s="262" t="s">
        <v>58</v>
      </c>
      <c r="C14" s="262"/>
      <c r="D14" s="268" t="s">
        <v>59</v>
      </c>
      <c r="E14" s="264"/>
      <c r="F14" s="264" t="s">
        <v>60</v>
      </c>
      <c r="G14" s="265"/>
      <c r="H14" s="265"/>
      <c r="I14" s="265"/>
      <c r="J14" s="265"/>
      <c r="K14" s="266"/>
      <c r="L14" s="267" t="s">
        <v>60</v>
      </c>
      <c r="M14" s="266">
        <v>76050</v>
      </c>
      <c r="N14" s="266">
        <v>111001</v>
      </c>
      <c r="O14" s="266">
        <v>82367.009999999995</v>
      </c>
    </row>
    <row r="15" spans="1:15" s="254" customFormat="1" ht="25.5" customHeight="1" x14ac:dyDescent="0.35">
      <c r="A15" s="262"/>
      <c r="B15" s="262"/>
      <c r="C15" s="262"/>
      <c r="D15" s="268" t="s">
        <v>61</v>
      </c>
      <c r="E15" s="264"/>
      <c r="F15" s="264"/>
      <c r="G15" s="265"/>
      <c r="H15" s="265"/>
      <c r="I15" s="265"/>
      <c r="J15" s="265"/>
      <c r="K15" s="266"/>
      <c r="L15" s="267"/>
      <c r="M15" s="266"/>
      <c r="N15" s="266"/>
      <c r="O15" s="266"/>
    </row>
    <row r="16" spans="1:15" s="254" customFormat="1" ht="25.5" customHeight="1" x14ac:dyDescent="0.35">
      <c r="A16" s="262"/>
      <c r="B16" s="262" t="s">
        <v>62</v>
      </c>
      <c r="C16" s="262"/>
      <c r="D16" s="268" t="s">
        <v>63</v>
      </c>
      <c r="E16" s="264"/>
      <c r="F16" s="264" t="s">
        <v>64</v>
      </c>
      <c r="G16" s="265"/>
      <c r="H16" s="265"/>
      <c r="I16" s="265"/>
      <c r="J16" s="265"/>
      <c r="K16" s="266"/>
      <c r="L16" s="267" t="s">
        <v>56</v>
      </c>
      <c r="M16" s="266">
        <v>73350</v>
      </c>
      <c r="N16" s="266">
        <v>108301</v>
      </c>
      <c r="O16" s="266">
        <v>80531.009999999995</v>
      </c>
    </row>
    <row r="17" spans="1:15" s="254" customFormat="1" ht="25.5" customHeight="1" x14ac:dyDescent="0.35">
      <c r="A17" s="262"/>
      <c r="B17" s="262"/>
      <c r="C17" s="262"/>
      <c r="D17" s="269" t="s">
        <v>65</v>
      </c>
      <c r="E17" s="264"/>
      <c r="F17" s="264"/>
      <c r="G17" s="265"/>
      <c r="H17" s="265"/>
      <c r="I17" s="265"/>
      <c r="J17" s="265"/>
      <c r="K17" s="266"/>
      <c r="L17" s="267"/>
      <c r="M17" s="266"/>
      <c r="N17" s="266"/>
      <c r="O17" s="266"/>
    </row>
    <row r="18" spans="1:15" s="254" customFormat="1" ht="25.5" customHeight="1" x14ac:dyDescent="0.35">
      <c r="A18" s="262"/>
      <c r="B18" s="262"/>
      <c r="C18" s="262"/>
      <c r="D18" s="268" t="s">
        <v>66</v>
      </c>
      <c r="E18" s="264"/>
      <c r="F18" s="264"/>
      <c r="G18" s="265"/>
      <c r="H18" s="265"/>
      <c r="I18" s="265"/>
      <c r="J18" s="265"/>
      <c r="K18" s="266"/>
      <c r="L18" s="267"/>
      <c r="M18" s="266"/>
      <c r="N18" s="266"/>
      <c r="O18" s="266"/>
    </row>
    <row r="19" spans="1:15" s="254" customFormat="1" ht="25.5" customHeight="1" x14ac:dyDescent="0.35">
      <c r="A19" s="255"/>
      <c r="B19" s="256"/>
      <c r="C19" s="257"/>
      <c r="D19" s="258"/>
      <c r="E19" s="270"/>
      <c r="F19" s="270"/>
      <c r="G19" s="259"/>
      <c r="H19" s="259"/>
      <c r="I19" s="259"/>
      <c r="J19" s="259"/>
      <c r="K19" s="259"/>
      <c r="L19" s="260"/>
      <c r="M19" s="260"/>
      <c r="N19" s="260"/>
      <c r="O19" s="261"/>
    </row>
    <row r="20" spans="1:15" s="254" customFormat="1" ht="25.5" customHeight="1" x14ac:dyDescent="0.35">
      <c r="A20" s="262" t="s">
        <v>67</v>
      </c>
      <c r="B20" s="262" t="s">
        <v>68</v>
      </c>
      <c r="C20" s="262" t="s">
        <v>69</v>
      </c>
      <c r="D20" s="269" t="s">
        <v>70</v>
      </c>
      <c r="E20" s="264">
        <v>15</v>
      </c>
      <c r="F20" s="271" t="s">
        <v>56</v>
      </c>
      <c r="G20" s="272">
        <v>10296</v>
      </c>
      <c r="H20" s="272">
        <v>3270</v>
      </c>
      <c r="I20" s="272">
        <v>0</v>
      </c>
      <c r="J20" s="272">
        <v>0</v>
      </c>
      <c r="K20" s="273">
        <f>G20+H20+I20+J20</f>
        <v>13566</v>
      </c>
      <c r="L20" s="253" t="s">
        <v>51</v>
      </c>
      <c r="M20" s="253">
        <v>86220</v>
      </c>
      <c r="N20" s="253">
        <f>M20+K20</f>
        <v>99786</v>
      </c>
      <c r="O20" s="253">
        <v>74704.960000000006</v>
      </c>
    </row>
    <row r="21" spans="1:15" s="254" customFormat="1" ht="25.5" customHeight="1" x14ac:dyDescent="0.35">
      <c r="A21" s="262"/>
      <c r="B21" s="262"/>
      <c r="C21" s="262"/>
      <c r="D21" s="269" t="s">
        <v>71</v>
      </c>
      <c r="E21" s="264"/>
      <c r="F21" s="274" t="s">
        <v>60</v>
      </c>
      <c r="G21" s="275"/>
      <c r="H21" s="275"/>
      <c r="I21" s="275"/>
      <c r="J21" s="275"/>
      <c r="K21" s="276"/>
      <c r="L21" s="273" t="s">
        <v>60</v>
      </c>
      <c r="M21" s="273">
        <v>80266</v>
      </c>
      <c r="N21" s="273">
        <f>M21+K20</f>
        <v>93832</v>
      </c>
      <c r="O21" s="273">
        <v>70587.61</v>
      </c>
    </row>
    <row r="22" spans="1:15" s="254" customFormat="1" ht="25.5" customHeight="1" x14ac:dyDescent="0.35">
      <c r="A22" s="262"/>
      <c r="B22" s="262"/>
      <c r="C22" s="262"/>
      <c r="D22" s="269" t="s">
        <v>72</v>
      </c>
      <c r="E22" s="264"/>
      <c r="F22" s="277"/>
      <c r="G22" s="275"/>
      <c r="H22" s="275"/>
      <c r="I22" s="275"/>
      <c r="J22" s="275"/>
      <c r="K22" s="276"/>
      <c r="L22" s="276"/>
      <c r="M22" s="276"/>
      <c r="N22" s="276"/>
      <c r="O22" s="276"/>
    </row>
    <row r="23" spans="1:15" s="254" customFormat="1" ht="25.5" customHeight="1" x14ac:dyDescent="0.35">
      <c r="A23" s="262"/>
      <c r="B23" s="262"/>
      <c r="C23" s="262"/>
      <c r="D23" s="269" t="s">
        <v>73</v>
      </c>
      <c r="E23" s="264"/>
      <c r="F23" s="277"/>
      <c r="G23" s="275"/>
      <c r="H23" s="275"/>
      <c r="I23" s="275"/>
      <c r="J23" s="275"/>
      <c r="K23" s="276"/>
      <c r="L23" s="276"/>
      <c r="M23" s="276"/>
      <c r="N23" s="276"/>
      <c r="O23" s="276"/>
    </row>
    <row r="24" spans="1:15" s="254" customFormat="1" ht="25.5" customHeight="1" x14ac:dyDescent="0.35">
      <c r="A24" s="262"/>
      <c r="B24" s="262"/>
      <c r="C24" s="262"/>
      <c r="D24" s="269" t="s">
        <v>74</v>
      </c>
      <c r="E24" s="264"/>
      <c r="F24" s="271" t="s">
        <v>51</v>
      </c>
      <c r="G24" s="278"/>
      <c r="H24" s="278"/>
      <c r="I24" s="278"/>
      <c r="J24" s="278"/>
      <c r="K24" s="279"/>
      <c r="L24" s="253" t="s">
        <v>56</v>
      </c>
      <c r="M24" s="253">
        <v>63000</v>
      </c>
      <c r="N24" s="253">
        <f>M24+K20</f>
        <v>76566</v>
      </c>
      <c r="O24" s="253">
        <v>58501.41</v>
      </c>
    </row>
    <row r="25" spans="1:15" s="254" customFormat="1" ht="25.5" customHeight="1" x14ac:dyDescent="0.35">
      <c r="A25" s="280"/>
      <c r="B25" s="281"/>
      <c r="C25" s="281"/>
      <c r="D25" s="282"/>
      <c r="E25" s="283"/>
      <c r="F25" s="283"/>
      <c r="G25" s="284"/>
      <c r="H25" s="284"/>
      <c r="I25" s="284"/>
      <c r="J25" s="284"/>
      <c r="K25" s="285"/>
      <c r="L25" s="285"/>
      <c r="M25" s="285"/>
      <c r="N25" s="285"/>
      <c r="O25" s="286"/>
    </row>
    <row r="26" spans="1:15" s="254" customFormat="1" ht="25.5" customHeight="1" x14ac:dyDescent="0.35">
      <c r="A26" s="287" t="s">
        <v>75</v>
      </c>
      <c r="B26" s="287" t="s">
        <v>76</v>
      </c>
      <c r="C26" s="287" t="s">
        <v>77</v>
      </c>
      <c r="D26" s="263" t="s">
        <v>78</v>
      </c>
      <c r="E26" s="274">
        <v>100</v>
      </c>
      <c r="F26" s="288"/>
      <c r="G26" s="289">
        <v>10018</v>
      </c>
      <c r="H26" s="289">
        <v>3270</v>
      </c>
      <c r="I26" s="289">
        <v>0</v>
      </c>
      <c r="J26" s="289">
        <v>0</v>
      </c>
      <c r="K26" s="273">
        <f>G26+H26+I26+J26</f>
        <v>13288</v>
      </c>
      <c r="L26" s="290"/>
      <c r="M26" s="291"/>
      <c r="N26" s="291"/>
      <c r="O26" s="292"/>
    </row>
    <row r="27" spans="1:15" s="254" customFormat="1" ht="25.5" customHeight="1" x14ac:dyDescent="0.35">
      <c r="A27" s="293"/>
      <c r="B27" s="293"/>
      <c r="C27" s="293"/>
      <c r="D27" s="263" t="s">
        <v>79</v>
      </c>
      <c r="E27" s="277"/>
      <c r="F27" s="294"/>
      <c r="G27" s="295"/>
      <c r="H27" s="295"/>
      <c r="I27" s="295"/>
      <c r="J27" s="295"/>
      <c r="K27" s="276"/>
      <c r="L27" s="296"/>
      <c r="M27" s="297"/>
      <c r="N27" s="297"/>
      <c r="O27" s="298"/>
    </row>
    <row r="28" spans="1:15" s="254" customFormat="1" ht="25.5" customHeight="1" x14ac:dyDescent="0.35">
      <c r="A28" s="293"/>
      <c r="B28" s="293"/>
      <c r="C28" s="293"/>
      <c r="D28" s="263" t="s">
        <v>80</v>
      </c>
      <c r="E28" s="277"/>
      <c r="F28" s="294"/>
      <c r="G28" s="295"/>
      <c r="H28" s="295"/>
      <c r="I28" s="295"/>
      <c r="J28" s="295"/>
      <c r="K28" s="276"/>
      <c r="L28" s="253" t="s">
        <v>51</v>
      </c>
      <c r="M28" s="253">
        <v>72000</v>
      </c>
      <c r="N28" s="253">
        <f>K26+M28</f>
        <v>85288</v>
      </c>
      <c r="O28" s="253">
        <v>64650.71</v>
      </c>
    </row>
    <row r="29" spans="1:15" s="254" customFormat="1" ht="25.5" customHeight="1" x14ac:dyDescent="0.35">
      <c r="A29" s="293"/>
      <c r="B29" s="293"/>
      <c r="C29" s="293"/>
      <c r="D29" s="263" t="s">
        <v>81</v>
      </c>
      <c r="E29" s="277"/>
      <c r="F29" s="294" t="s">
        <v>51</v>
      </c>
      <c r="G29" s="295"/>
      <c r="H29" s="295"/>
      <c r="I29" s="295"/>
      <c r="J29" s="295"/>
      <c r="K29" s="276"/>
      <c r="L29" s="253" t="s">
        <v>60</v>
      </c>
      <c r="M29" s="253">
        <v>69840</v>
      </c>
      <c r="N29" s="253">
        <f>K26+M29</f>
        <v>83128</v>
      </c>
      <c r="O29" s="253">
        <v>63138.71</v>
      </c>
    </row>
    <row r="30" spans="1:15" s="254" customFormat="1" ht="25.5" customHeight="1" x14ac:dyDescent="0.35">
      <c r="A30" s="293"/>
      <c r="B30" s="293"/>
      <c r="C30" s="293"/>
      <c r="D30" s="263" t="s">
        <v>82</v>
      </c>
      <c r="E30" s="277"/>
      <c r="F30" s="294" t="s">
        <v>60</v>
      </c>
      <c r="G30" s="295"/>
      <c r="H30" s="295"/>
      <c r="I30" s="295"/>
      <c r="J30" s="295"/>
      <c r="K30" s="276"/>
      <c r="L30" s="253" t="s">
        <v>56</v>
      </c>
      <c r="M30" s="253">
        <v>55890</v>
      </c>
      <c r="N30" s="253">
        <f>K26+M30</f>
        <v>69178</v>
      </c>
      <c r="O30" s="253">
        <v>53373.71</v>
      </c>
    </row>
    <row r="31" spans="1:15" s="254" customFormat="1" ht="25.5" customHeight="1" x14ac:dyDescent="0.35">
      <c r="A31" s="293"/>
      <c r="B31" s="293"/>
      <c r="C31" s="293"/>
      <c r="D31" s="263" t="s">
        <v>83</v>
      </c>
      <c r="E31" s="277"/>
      <c r="F31" s="294" t="s">
        <v>84</v>
      </c>
      <c r="G31" s="295"/>
      <c r="H31" s="295"/>
      <c r="I31" s="295"/>
      <c r="J31" s="295"/>
      <c r="K31" s="276"/>
      <c r="L31" s="253" t="s">
        <v>85</v>
      </c>
      <c r="M31" s="253">
        <v>41940</v>
      </c>
      <c r="N31" s="253">
        <f>K26+M31</f>
        <v>55228</v>
      </c>
      <c r="O31" s="253">
        <v>43608.71</v>
      </c>
    </row>
    <row r="32" spans="1:15" s="254" customFormat="1" ht="25.5" customHeight="1" x14ac:dyDescent="0.35">
      <c r="A32" s="293"/>
      <c r="B32" s="299"/>
      <c r="C32" s="293"/>
      <c r="D32" s="263" t="s">
        <v>86</v>
      </c>
      <c r="E32" s="277"/>
      <c r="F32" s="294" t="s">
        <v>85</v>
      </c>
      <c r="G32" s="295"/>
      <c r="H32" s="295"/>
      <c r="I32" s="295"/>
      <c r="J32" s="295"/>
      <c r="K32" s="276"/>
      <c r="L32" s="253" t="s">
        <v>87</v>
      </c>
      <c r="M32" s="253">
        <v>34200</v>
      </c>
      <c r="N32" s="253">
        <f>K26+M32</f>
        <v>47488</v>
      </c>
      <c r="O32" s="253">
        <v>37865.730000000003</v>
      </c>
    </row>
    <row r="33" spans="1:15" s="254" customFormat="1" ht="25.5" customHeight="1" x14ac:dyDescent="0.35">
      <c r="A33" s="293"/>
      <c r="B33" s="287" t="s">
        <v>88</v>
      </c>
      <c r="C33" s="293"/>
      <c r="D33" s="263" t="s">
        <v>89</v>
      </c>
      <c r="E33" s="277"/>
      <c r="F33" s="294" t="s">
        <v>87</v>
      </c>
      <c r="G33" s="295"/>
      <c r="H33" s="295"/>
      <c r="I33" s="295"/>
      <c r="J33" s="295"/>
      <c r="K33" s="276"/>
      <c r="L33" s="290"/>
      <c r="M33" s="291"/>
      <c r="N33" s="291"/>
      <c r="O33" s="292"/>
    </row>
    <row r="34" spans="1:15" s="254" customFormat="1" ht="25.5" customHeight="1" x14ac:dyDescent="0.35">
      <c r="A34" s="293"/>
      <c r="B34" s="293"/>
      <c r="C34" s="293"/>
      <c r="D34" s="263" t="s">
        <v>90</v>
      </c>
      <c r="E34" s="277"/>
      <c r="F34" s="294"/>
      <c r="G34" s="295"/>
      <c r="H34" s="295"/>
      <c r="I34" s="295"/>
      <c r="J34" s="295"/>
      <c r="K34" s="276"/>
      <c r="L34" s="300"/>
      <c r="M34" s="301"/>
      <c r="N34" s="301"/>
      <c r="O34" s="302"/>
    </row>
    <row r="35" spans="1:15" s="254" customFormat="1" ht="25.5" customHeight="1" x14ac:dyDescent="0.35">
      <c r="A35" s="293"/>
      <c r="B35" s="293"/>
      <c r="C35" s="293"/>
      <c r="D35" s="263" t="s">
        <v>91</v>
      </c>
      <c r="E35" s="277"/>
      <c r="F35" s="294"/>
      <c r="G35" s="295"/>
      <c r="H35" s="295"/>
      <c r="I35" s="295"/>
      <c r="J35" s="295"/>
      <c r="K35" s="276"/>
      <c r="L35" s="300"/>
      <c r="M35" s="301"/>
      <c r="N35" s="301"/>
      <c r="O35" s="302"/>
    </row>
    <row r="36" spans="1:15" s="254" customFormat="1" ht="25.5" customHeight="1" x14ac:dyDescent="0.35">
      <c r="A36" s="299"/>
      <c r="B36" s="299"/>
      <c r="C36" s="299"/>
      <c r="D36" s="263" t="s">
        <v>92</v>
      </c>
      <c r="E36" s="303"/>
      <c r="F36" s="304"/>
      <c r="G36" s="305"/>
      <c r="H36" s="305"/>
      <c r="I36" s="305"/>
      <c r="J36" s="305"/>
      <c r="K36" s="279"/>
      <c r="L36" s="296"/>
      <c r="M36" s="297"/>
      <c r="N36" s="297"/>
      <c r="O36" s="298"/>
    </row>
    <row r="37" spans="1:15" s="254" customFormat="1" ht="25.5" customHeight="1" x14ac:dyDescent="0.35">
      <c r="A37" s="306"/>
      <c r="B37" s="307"/>
      <c r="C37" s="308"/>
      <c r="D37" s="309"/>
      <c r="E37" s="310"/>
      <c r="F37" s="310"/>
      <c r="G37" s="311"/>
      <c r="H37" s="311"/>
      <c r="I37" s="311"/>
      <c r="J37" s="311"/>
      <c r="K37" s="311"/>
      <c r="L37" s="311"/>
      <c r="M37" s="312"/>
      <c r="N37" s="311"/>
      <c r="O37" s="313"/>
    </row>
    <row r="38" spans="1:15" s="254" customFormat="1" ht="25.5" customHeight="1" x14ac:dyDescent="0.35">
      <c r="A38" s="287" t="s">
        <v>75</v>
      </c>
      <c r="B38" s="287" t="s">
        <v>93</v>
      </c>
      <c r="C38" s="287" t="s">
        <v>94</v>
      </c>
      <c r="D38" s="314" t="s">
        <v>95</v>
      </c>
      <c r="E38" s="274">
        <v>200</v>
      </c>
      <c r="F38" s="315" t="s">
        <v>96</v>
      </c>
      <c r="G38" s="289">
        <v>9740</v>
      </c>
      <c r="H38" s="289">
        <v>3270</v>
      </c>
      <c r="I38" s="289">
        <v>0</v>
      </c>
      <c r="J38" s="289">
        <v>0</v>
      </c>
      <c r="K38" s="273">
        <f>G38+H38+I38+J38</f>
        <v>13010</v>
      </c>
      <c r="L38" s="253" t="s">
        <v>51</v>
      </c>
      <c r="M38" s="316">
        <v>70000</v>
      </c>
      <c r="N38" s="316">
        <f>M38+K38</f>
        <v>83010</v>
      </c>
      <c r="O38" s="316">
        <v>63099.01</v>
      </c>
    </row>
    <row r="39" spans="1:15" s="254" customFormat="1" ht="25.5" customHeight="1" x14ac:dyDescent="0.35">
      <c r="A39" s="293"/>
      <c r="B39" s="293"/>
      <c r="C39" s="293"/>
      <c r="D39" s="317" t="s">
        <v>97</v>
      </c>
      <c r="E39" s="277"/>
      <c r="F39" s="318"/>
      <c r="G39" s="295"/>
      <c r="H39" s="295"/>
      <c r="I39" s="295"/>
      <c r="J39" s="295"/>
      <c r="K39" s="276"/>
      <c r="L39" s="253" t="s">
        <v>60</v>
      </c>
      <c r="M39" s="316">
        <v>68200</v>
      </c>
      <c r="N39" s="316">
        <f>M39+K38</f>
        <v>81210</v>
      </c>
      <c r="O39" s="316">
        <v>61839.01</v>
      </c>
    </row>
    <row r="40" spans="1:15" s="254" customFormat="1" ht="25.5" customHeight="1" x14ac:dyDescent="0.35">
      <c r="A40" s="293"/>
      <c r="B40" s="293"/>
      <c r="C40" s="293"/>
      <c r="D40" s="319" t="s">
        <v>98</v>
      </c>
      <c r="E40" s="277"/>
      <c r="F40" s="318"/>
      <c r="G40" s="295"/>
      <c r="H40" s="295"/>
      <c r="I40" s="295"/>
      <c r="J40" s="295"/>
      <c r="K40" s="276"/>
      <c r="L40" s="253" t="s">
        <v>56</v>
      </c>
      <c r="M40" s="253">
        <v>58300</v>
      </c>
      <c r="N40" s="253">
        <f>M40+K38</f>
        <v>71310</v>
      </c>
      <c r="O40" s="253">
        <v>54909.01</v>
      </c>
    </row>
    <row r="41" spans="1:15" s="254" customFormat="1" ht="25.5" customHeight="1" x14ac:dyDescent="0.35">
      <c r="A41" s="293"/>
      <c r="B41" s="293"/>
      <c r="C41" s="293"/>
      <c r="D41" s="320"/>
      <c r="E41" s="277"/>
      <c r="F41" s="318"/>
      <c r="G41" s="295"/>
      <c r="H41" s="295"/>
      <c r="I41" s="295"/>
      <c r="J41" s="295"/>
      <c r="K41" s="276"/>
      <c r="L41" s="316" t="s">
        <v>85</v>
      </c>
      <c r="M41" s="253">
        <v>43800</v>
      </c>
      <c r="N41" s="253">
        <f>M41+K38</f>
        <v>56810</v>
      </c>
      <c r="O41" s="253">
        <v>44759.01</v>
      </c>
    </row>
    <row r="42" spans="1:15" s="254" customFormat="1" ht="25.5" customHeight="1" x14ac:dyDescent="0.35">
      <c r="A42" s="293"/>
      <c r="B42" s="293"/>
      <c r="C42" s="293"/>
      <c r="D42" s="321" t="s">
        <v>99</v>
      </c>
      <c r="E42" s="277"/>
      <c r="F42" s="271" t="s">
        <v>100</v>
      </c>
      <c r="G42" s="295"/>
      <c r="H42" s="295"/>
      <c r="I42" s="295"/>
      <c r="J42" s="295"/>
      <c r="K42" s="276"/>
      <c r="L42" s="322"/>
      <c r="M42" s="323"/>
      <c r="N42" s="323"/>
      <c r="O42" s="324"/>
    </row>
    <row r="43" spans="1:15" s="254" customFormat="1" ht="25.5" customHeight="1" x14ac:dyDescent="0.35">
      <c r="A43" s="293"/>
      <c r="B43" s="293"/>
      <c r="C43" s="299"/>
      <c r="D43" s="314" t="s">
        <v>101</v>
      </c>
      <c r="E43" s="277"/>
      <c r="F43" s="325" t="s">
        <v>51</v>
      </c>
      <c r="G43" s="295"/>
      <c r="H43" s="295"/>
      <c r="I43" s="295"/>
      <c r="J43" s="295"/>
      <c r="K43" s="276"/>
      <c r="L43" s="326"/>
      <c r="M43" s="312"/>
      <c r="N43" s="312"/>
      <c r="O43" s="327"/>
    </row>
    <row r="44" spans="1:15" s="254" customFormat="1" ht="25.5" customHeight="1" x14ac:dyDescent="0.35">
      <c r="A44" s="293"/>
      <c r="B44" s="280"/>
      <c r="C44" s="281"/>
      <c r="D44" s="328"/>
      <c r="E44" s="283"/>
      <c r="F44" s="329"/>
      <c r="G44" s="330"/>
      <c r="H44" s="330"/>
      <c r="I44" s="330"/>
      <c r="J44" s="330"/>
      <c r="K44" s="285"/>
      <c r="L44" s="285"/>
      <c r="M44" s="285"/>
      <c r="N44" s="285"/>
      <c r="O44" s="286"/>
    </row>
    <row r="45" spans="1:15" s="254" customFormat="1" ht="25.5" customHeight="1" x14ac:dyDescent="0.35">
      <c r="A45" s="293"/>
      <c r="B45" s="287" t="s">
        <v>102</v>
      </c>
      <c r="C45" s="293" t="s">
        <v>103</v>
      </c>
      <c r="D45" s="331" t="s">
        <v>104</v>
      </c>
      <c r="E45" s="277">
        <v>300</v>
      </c>
      <c r="F45" s="332" t="s">
        <v>105</v>
      </c>
      <c r="G45" s="295">
        <v>9145</v>
      </c>
      <c r="H45" s="295">
        <v>3000</v>
      </c>
      <c r="I45" s="295">
        <v>0</v>
      </c>
      <c r="J45" s="295">
        <v>0</v>
      </c>
      <c r="K45" s="276">
        <f>G45+H45+I45+J45</f>
        <v>12145</v>
      </c>
      <c r="L45" s="333"/>
      <c r="M45" s="334"/>
      <c r="N45" s="334"/>
      <c r="O45" s="335"/>
    </row>
    <row r="46" spans="1:15" s="254" customFormat="1" ht="25.5" customHeight="1" x14ac:dyDescent="0.35">
      <c r="A46" s="293"/>
      <c r="B46" s="293"/>
      <c r="C46" s="293"/>
      <c r="D46" s="336" t="s">
        <v>106</v>
      </c>
      <c r="E46" s="277"/>
      <c r="F46" s="332"/>
      <c r="G46" s="295"/>
      <c r="H46" s="295"/>
      <c r="I46" s="295"/>
      <c r="J46" s="295"/>
      <c r="K46" s="276"/>
      <c r="L46" s="333"/>
      <c r="M46" s="334"/>
      <c r="N46" s="334"/>
      <c r="O46" s="335"/>
    </row>
    <row r="47" spans="1:15" s="254" customFormat="1" ht="25.5" customHeight="1" x14ac:dyDescent="0.35">
      <c r="A47" s="293"/>
      <c r="B47" s="299"/>
      <c r="C47" s="293"/>
      <c r="D47" s="336" t="s">
        <v>107</v>
      </c>
      <c r="E47" s="277"/>
      <c r="F47" s="332"/>
      <c r="G47" s="295"/>
      <c r="H47" s="295"/>
      <c r="I47" s="295"/>
      <c r="J47" s="295"/>
      <c r="K47" s="276"/>
      <c r="L47" s="333"/>
      <c r="M47" s="334"/>
      <c r="N47" s="334"/>
      <c r="O47" s="335"/>
    </row>
    <row r="48" spans="1:15" s="254" customFormat="1" ht="25.5" customHeight="1" x14ac:dyDescent="0.35">
      <c r="A48" s="287" t="s">
        <v>67</v>
      </c>
      <c r="B48" s="287" t="s">
        <v>108</v>
      </c>
      <c r="C48" s="293"/>
      <c r="D48" s="337" t="s">
        <v>109</v>
      </c>
      <c r="E48" s="277"/>
      <c r="F48" s="318" t="s">
        <v>110</v>
      </c>
      <c r="G48" s="295"/>
      <c r="H48" s="295"/>
      <c r="I48" s="295"/>
      <c r="J48" s="295"/>
      <c r="K48" s="276"/>
      <c r="L48" s="333"/>
      <c r="M48" s="334"/>
      <c r="N48" s="334"/>
      <c r="O48" s="335"/>
    </row>
    <row r="49" spans="1:15" s="254" customFormat="1" ht="25.5" customHeight="1" x14ac:dyDescent="0.35">
      <c r="A49" s="293"/>
      <c r="B49" s="293"/>
      <c r="C49" s="293"/>
      <c r="D49" s="337" t="s">
        <v>111</v>
      </c>
      <c r="E49" s="277"/>
      <c r="F49" s="318"/>
      <c r="G49" s="295"/>
      <c r="H49" s="295"/>
      <c r="I49" s="295"/>
      <c r="J49" s="295"/>
      <c r="K49" s="276"/>
      <c r="L49" s="333"/>
      <c r="M49" s="334"/>
      <c r="N49" s="334"/>
      <c r="O49" s="335"/>
    </row>
    <row r="50" spans="1:15" s="254" customFormat="1" ht="25.5" customHeight="1" x14ac:dyDescent="0.35">
      <c r="A50" s="293"/>
      <c r="B50" s="299"/>
      <c r="C50" s="293"/>
      <c r="D50" s="336" t="s">
        <v>112</v>
      </c>
      <c r="E50" s="277"/>
      <c r="F50" s="318"/>
      <c r="G50" s="295"/>
      <c r="H50" s="295"/>
      <c r="I50" s="295"/>
      <c r="J50" s="295"/>
      <c r="K50" s="276"/>
      <c r="L50" s="333"/>
      <c r="M50" s="334"/>
      <c r="N50" s="334"/>
      <c r="O50" s="335"/>
    </row>
    <row r="51" spans="1:15" s="254" customFormat="1" ht="25.5" customHeight="1" x14ac:dyDescent="0.35">
      <c r="A51" s="293"/>
      <c r="B51" s="287" t="s">
        <v>113</v>
      </c>
      <c r="C51" s="293"/>
      <c r="D51" s="336" t="s">
        <v>114</v>
      </c>
      <c r="E51" s="277"/>
      <c r="F51" s="318"/>
      <c r="G51" s="295"/>
      <c r="H51" s="295"/>
      <c r="I51" s="295"/>
      <c r="J51" s="295"/>
      <c r="K51" s="276"/>
      <c r="L51" s="338"/>
      <c r="M51" s="339"/>
      <c r="N51" s="339"/>
      <c r="O51" s="340"/>
    </row>
    <row r="52" spans="1:15" s="254" customFormat="1" ht="25.5" customHeight="1" x14ac:dyDescent="0.35">
      <c r="A52" s="293"/>
      <c r="B52" s="293"/>
      <c r="C52" s="293"/>
      <c r="D52" s="336" t="s">
        <v>115</v>
      </c>
      <c r="E52" s="277"/>
      <c r="F52" s="318"/>
      <c r="G52" s="295"/>
      <c r="H52" s="295"/>
      <c r="I52" s="295"/>
      <c r="J52" s="295"/>
      <c r="K52" s="276"/>
      <c r="L52" s="253" t="s">
        <v>51</v>
      </c>
      <c r="M52" s="253">
        <v>56500</v>
      </c>
      <c r="N52" s="253">
        <f>K45+M52</f>
        <v>68645</v>
      </c>
      <c r="O52" s="253">
        <v>53055.26</v>
      </c>
    </row>
    <row r="53" spans="1:15" s="254" customFormat="1" ht="25.5" customHeight="1" x14ac:dyDescent="0.35">
      <c r="A53" s="293"/>
      <c r="B53" s="293"/>
      <c r="C53" s="293"/>
      <c r="D53" s="336" t="s">
        <v>116</v>
      </c>
      <c r="E53" s="277"/>
      <c r="F53" s="318"/>
      <c r="G53" s="295"/>
      <c r="H53" s="295"/>
      <c r="I53" s="295"/>
      <c r="J53" s="295"/>
      <c r="K53" s="276"/>
      <c r="L53" s="253" t="s">
        <v>60</v>
      </c>
      <c r="M53" s="253">
        <v>48000</v>
      </c>
      <c r="N53" s="253">
        <f>K45+M53</f>
        <v>60145</v>
      </c>
      <c r="O53" s="253">
        <v>47105.26</v>
      </c>
    </row>
    <row r="54" spans="1:15" s="254" customFormat="1" ht="25.5" customHeight="1" x14ac:dyDescent="0.35">
      <c r="A54" s="293"/>
      <c r="B54" s="293"/>
      <c r="C54" s="293"/>
      <c r="D54" s="336" t="s">
        <v>117</v>
      </c>
      <c r="E54" s="277"/>
      <c r="F54" s="318"/>
      <c r="G54" s="295"/>
      <c r="H54" s="295"/>
      <c r="I54" s="295"/>
      <c r="J54" s="295"/>
      <c r="K54" s="276"/>
      <c r="L54" s="253" t="s">
        <v>56</v>
      </c>
      <c r="M54" s="253">
        <v>39100</v>
      </c>
      <c r="N54" s="253">
        <f>K45+M54</f>
        <v>51245</v>
      </c>
      <c r="O54" s="253">
        <v>40811.230000000003</v>
      </c>
    </row>
    <row r="55" spans="1:15" s="254" customFormat="1" ht="25.5" customHeight="1" x14ac:dyDescent="0.35">
      <c r="A55" s="299"/>
      <c r="B55" s="299"/>
      <c r="C55" s="293"/>
      <c r="D55" s="336" t="s">
        <v>118</v>
      </c>
      <c r="E55" s="277"/>
      <c r="F55" s="318"/>
      <c r="G55" s="295"/>
      <c r="H55" s="295"/>
      <c r="I55" s="295"/>
      <c r="J55" s="295"/>
      <c r="K55" s="276"/>
      <c r="L55" s="253" t="s">
        <v>85</v>
      </c>
      <c r="M55" s="253">
        <v>32000</v>
      </c>
      <c r="N55" s="253">
        <f>K45+M55</f>
        <v>44145</v>
      </c>
      <c r="O55" s="253">
        <v>35381.15</v>
      </c>
    </row>
    <row r="56" spans="1:15" s="254" customFormat="1" ht="25.5" customHeight="1" x14ac:dyDescent="0.35">
      <c r="A56" s="287" t="s">
        <v>75</v>
      </c>
      <c r="B56" s="287" t="s">
        <v>119</v>
      </c>
      <c r="C56" s="293"/>
      <c r="D56" s="336" t="s">
        <v>120</v>
      </c>
      <c r="E56" s="277"/>
      <c r="F56" s="318"/>
      <c r="G56" s="295"/>
      <c r="H56" s="295"/>
      <c r="I56" s="295"/>
      <c r="J56" s="295"/>
      <c r="K56" s="276"/>
      <c r="L56" s="253" t="s">
        <v>87</v>
      </c>
      <c r="M56" s="253">
        <v>24800</v>
      </c>
      <c r="N56" s="253">
        <f>K45+M56</f>
        <v>36945</v>
      </c>
      <c r="O56" s="253">
        <v>29874.59</v>
      </c>
    </row>
    <row r="57" spans="1:15" s="254" customFormat="1" ht="25.5" customHeight="1" x14ac:dyDescent="0.35">
      <c r="A57" s="293"/>
      <c r="B57" s="293"/>
      <c r="C57" s="293"/>
      <c r="D57" s="341" t="s">
        <v>121</v>
      </c>
      <c r="E57" s="277"/>
      <c r="F57" s="318"/>
      <c r="G57" s="295"/>
      <c r="H57" s="295"/>
      <c r="I57" s="295"/>
      <c r="J57" s="295"/>
      <c r="K57" s="276"/>
      <c r="L57" s="253" t="s">
        <v>122</v>
      </c>
      <c r="M57" s="253">
        <v>14300</v>
      </c>
      <c r="N57" s="253">
        <f>K45+M57</f>
        <v>26445</v>
      </c>
      <c r="O57" s="253">
        <v>21675.89</v>
      </c>
    </row>
    <row r="58" spans="1:15" s="254" customFormat="1" ht="25.5" customHeight="1" x14ac:dyDescent="0.35">
      <c r="A58" s="293"/>
      <c r="B58" s="293"/>
      <c r="C58" s="293"/>
      <c r="D58" s="341" t="s">
        <v>123</v>
      </c>
      <c r="E58" s="277"/>
      <c r="F58" s="318"/>
      <c r="G58" s="295"/>
      <c r="H58" s="295"/>
      <c r="I58" s="295"/>
      <c r="J58" s="295"/>
      <c r="K58" s="276"/>
      <c r="L58" s="253" t="s">
        <v>124</v>
      </c>
      <c r="M58" s="253">
        <v>8600</v>
      </c>
      <c r="N58" s="253">
        <f>K45+M58</f>
        <v>20745</v>
      </c>
      <c r="O58" s="253">
        <v>17193.41</v>
      </c>
    </row>
    <row r="59" spans="1:15" s="254" customFormat="1" ht="25.5" customHeight="1" x14ac:dyDescent="0.35">
      <c r="A59" s="293"/>
      <c r="B59" s="293"/>
      <c r="C59" s="293"/>
      <c r="D59" s="336" t="s">
        <v>125</v>
      </c>
      <c r="E59" s="277"/>
      <c r="F59" s="318"/>
      <c r="G59" s="295"/>
      <c r="H59" s="295"/>
      <c r="I59" s="295"/>
      <c r="J59" s="295"/>
      <c r="K59" s="276"/>
      <c r="L59" s="300"/>
      <c r="M59" s="301"/>
      <c r="N59" s="301"/>
      <c r="O59" s="302"/>
    </row>
    <row r="60" spans="1:15" s="254" customFormat="1" ht="25.5" customHeight="1" x14ac:dyDescent="0.35">
      <c r="A60" s="293"/>
      <c r="B60" s="293"/>
      <c r="C60" s="293"/>
      <c r="D60" s="336" t="s">
        <v>126</v>
      </c>
      <c r="E60" s="277"/>
      <c r="F60" s="318"/>
      <c r="G60" s="295"/>
      <c r="H60" s="295"/>
      <c r="I60" s="295"/>
      <c r="J60" s="295"/>
      <c r="K60" s="276"/>
      <c r="L60" s="300"/>
      <c r="M60" s="301"/>
      <c r="N60" s="301"/>
      <c r="O60" s="302"/>
    </row>
    <row r="61" spans="1:15" s="254" customFormat="1" ht="25.5" customHeight="1" x14ac:dyDescent="0.35">
      <c r="A61" s="293"/>
      <c r="B61" s="293"/>
      <c r="C61" s="293"/>
      <c r="D61" s="336" t="s">
        <v>127</v>
      </c>
      <c r="E61" s="277"/>
      <c r="F61" s="318"/>
      <c r="G61" s="295"/>
      <c r="H61" s="295"/>
      <c r="I61" s="295"/>
      <c r="J61" s="295"/>
      <c r="K61" s="276"/>
      <c r="L61" s="300"/>
      <c r="M61" s="301"/>
      <c r="N61" s="301"/>
      <c r="O61" s="302"/>
    </row>
    <row r="62" spans="1:15" s="254" customFormat="1" ht="25.5" customHeight="1" x14ac:dyDescent="0.35">
      <c r="A62" s="293"/>
      <c r="B62" s="293"/>
      <c r="C62" s="293"/>
      <c r="D62" s="336" t="s">
        <v>128</v>
      </c>
      <c r="E62" s="277"/>
      <c r="F62" s="318"/>
      <c r="G62" s="295"/>
      <c r="H62" s="295"/>
      <c r="I62" s="295"/>
      <c r="J62" s="295"/>
      <c r="K62" s="276"/>
      <c r="L62" s="300"/>
      <c r="M62" s="301"/>
      <c r="N62" s="301"/>
      <c r="O62" s="302"/>
    </row>
    <row r="63" spans="1:15" s="254" customFormat="1" ht="25.5" customHeight="1" x14ac:dyDescent="0.35">
      <c r="A63" s="293"/>
      <c r="B63" s="293"/>
      <c r="C63" s="293"/>
      <c r="D63" s="336" t="s">
        <v>129</v>
      </c>
      <c r="E63" s="277"/>
      <c r="F63" s="318"/>
      <c r="G63" s="295"/>
      <c r="H63" s="295"/>
      <c r="I63" s="295"/>
      <c r="J63" s="295"/>
      <c r="K63" s="276"/>
      <c r="L63" s="300"/>
      <c r="M63" s="301"/>
      <c r="N63" s="301"/>
      <c r="O63" s="302"/>
    </row>
    <row r="64" spans="1:15" s="254" customFormat="1" ht="25.5" customHeight="1" x14ac:dyDescent="0.35">
      <c r="A64" s="293"/>
      <c r="B64" s="293"/>
      <c r="C64" s="293"/>
      <c r="D64" s="336" t="s">
        <v>130</v>
      </c>
      <c r="E64" s="277"/>
      <c r="F64" s="318"/>
      <c r="G64" s="295"/>
      <c r="H64" s="295"/>
      <c r="I64" s="295"/>
      <c r="J64" s="295"/>
      <c r="K64" s="276"/>
      <c r="L64" s="300"/>
      <c r="M64" s="301"/>
      <c r="N64" s="301"/>
      <c r="O64" s="302"/>
    </row>
    <row r="65" spans="1:15" s="254" customFormat="1" ht="25.5" customHeight="1" x14ac:dyDescent="0.35">
      <c r="A65" s="293"/>
      <c r="B65" s="293"/>
      <c r="C65" s="293"/>
      <c r="D65" s="336" t="s">
        <v>131</v>
      </c>
      <c r="E65" s="277"/>
      <c r="F65" s="318"/>
      <c r="G65" s="295"/>
      <c r="H65" s="295"/>
      <c r="I65" s="295"/>
      <c r="J65" s="295"/>
      <c r="K65" s="276"/>
      <c r="L65" s="300"/>
      <c r="M65" s="301"/>
      <c r="N65" s="301"/>
      <c r="O65" s="302"/>
    </row>
    <row r="66" spans="1:15" s="254" customFormat="1" ht="25.5" customHeight="1" x14ac:dyDescent="0.35">
      <c r="A66" s="299"/>
      <c r="B66" s="299"/>
      <c r="C66" s="299"/>
      <c r="D66" s="336" t="s">
        <v>132</v>
      </c>
      <c r="E66" s="303"/>
      <c r="F66" s="342"/>
      <c r="G66" s="305"/>
      <c r="H66" s="305"/>
      <c r="I66" s="305"/>
      <c r="J66" s="305"/>
      <c r="K66" s="279"/>
      <c r="L66" s="296"/>
      <c r="M66" s="297"/>
      <c r="N66" s="297"/>
      <c r="O66" s="298"/>
    </row>
    <row r="67" spans="1:15" s="254" customFormat="1" ht="25.5" customHeight="1" x14ac:dyDescent="0.35">
      <c r="A67" s="280"/>
      <c r="B67" s="281"/>
      <c r="C67" s="281"/>
      <c r="D67" s="343"/>
      <c r="E67" s="283"/>
      <c r="F67" s="329"/>
      <c r="G67" s="330"/>
      <c r="H67" s="330"/>
      <c r="I67" s="330"/>
      <c r="J67" s="330"/>
      <c r="K67" s="285"/>
      <c r="L67" s="285"/>
      <c r="M67" s="285"/>
      <c r="N67" s="285"/>
      <c r="O67" s="286"/>
    </row>
    <row r="68" spans="1:15" s="254" customFormat="1" ht="25.5" customHeight="1" x14ac:dyDescent="0.35">
      <c r="A68" s="287" t="s">
        <v>133</v>
      </c>
      <c r="B68" s="287" t="s">
        <v>134</v>
      </c>
      <c r="C68" s="287" t="s">
        <v>135</v>
      </c>
      <c r="D68" s="319" t="s">
        <v>136</v>
      </c>
      <c r="E68" s="274">
        <v>350</v>
      </c>
      <c r="F68" s="344" t="s">
        <v>51</v>
      </c>
      <c r="G68" s="289">
        <v>8982</v>
      </c>
      <c r="H68" s="289">
        <v>3000</v>
      </c>
      <c r="I68" s="289">
        <v>0</v>
      </c>
      <c r="J68" s="289">
        <v>0</v>
      </c>
      <c r="K68" s="273">
        <f>G68+H68+I68+J68</f>
        <v>11982</v>
      </c>
      <c r="L68" s="253" t="s">
        <v>51</v>
      </c>
      <c r="M68" s="253">
        <v>32000</v>
      </c>
      <c r="N68" s="253">
        <f>K68+M68</f>
        <v>43982</v>
      </c>
      <c r="O68" s="253">
        <v>35282.639999999999</v>
      </c>
    </row>
    <row r="69" spans="1:15" s="254" customFormat="1" ht="25.5" customHeight="1" x14ac:dyDescent="0.35">
      <c r="A69" s="293"/>
      <c r="B69" s="293"/>
      <c r="C69" s="293"/>
      <c r="D69" s="345"/>
      <c r="E69" s="277"/>
      <c r="F69" s="344" t="s">
        <v>60</v>
      </c>
      <c r="G69" s="295"/>
      <c r="H69" s="295"/>
      <c r="I69" s="295"/>
      <c r="J69" s="295"/>
      <c r="K69" s="276"/>
      <c r="L69" s="253" t="s">
        <v>60</v>
      </c>
      <c r="M69" s="253">
        <v>24800</v>
      </c>
      <c r="N69" s="253">
        <f>K68+M69</f>
        <v>36782</v>
      </c>
      <c r="O69" s="253">
        <v>29776.080000000002</v>
      </c>
    </row>
    <row r="70" spans="1:15" s="254" customFormat="1" ht="25.5" customHeight="1" x14ac:dyDescent="0.35">
      <c r="A70" s="293"/>
      <c r="B70" s="293"/>
      <c r="C70" s="293"/>
      <c r="D70" s="319" t="s">
        <v>137</v>
      </c>
      <c r="E70" s="277"/>
      <c r="F70" s="344" t="s">
        <v>56</v>
      </c>
      <c r="G70" s="295"/>
      <c r="H70" s="295"/>
      <c r="I70" s="295"/>
      <c r="J70" s="295"/>
      <c r="K70" s="276"/>
      <c r="L70" s="253" t="s">
        <v>56</v>
      </c>
      <c r="M70" s="253">
        <v>14000</v>
      </c>
      <c r="N70" s="253">
        <f>K68+M70</f>
        <v>25982</v>
      </c>
      <c r="O70" s="253">
        <v>21337.94</v>
      </c>
    </row>
    <row r="71" spans="1:15" s="254" customFormat="1" ht="25.5" customHeight="1" x14ac:dyDescent="0.35">
      <c r="A71" s="299"/>
      <c r="B71" s="299"/>
      <c r="C71" s="299"/>
      <c r="D71" s="320"/>
      <c r="E71" s="303"/>
      <c r="F71" s="344" t="s">
        <v>85</v>
      </c>
      <c r="G71" s="305"/>
      <c r="H71" s="305"/>
      <c r="I71" s="305"/>
      <c r="J71" s="305"/>
      <c r="K71" s="279"/>
      <c r="L71" s="253" t="s">
        <v>85</v>
      </c>
      <c r="M71" s="253">
        <v>8600</v>
      </c>
      <c r="N71" s="253">
        <f>K68+M71</f>
        <v>20582</v>
      </c>
      <c r="O71" s="253">
        <v>17091.38</v>
      </c>
    </row>
    <row r="72" spans="1:15" s="254" customFormat="1" ht="25.5" customHeight="1" x14ac:dyDescent="0.35">
      <c r="A72" s="255"/>
      <c r="B72" s="280"/>
      <c r="C72" s="281"/>
      <c r="D72" s="328"/>
      <c r="E72" s="283"/>
      <c r="F72" s="329"/>
      <c r="G72" s="330"/>
      <c r="H72" s="330"/>
      <c r="I72" s="330"/>
      <c r="J72" s="330"/>
      <c r="K72" s="285"/>
      <c r="L72" s="285"/>
      <c r="M72" s="285"/>
      <c r="N72" s="285"/>
      <c r="O72" s="286"/>
    </row>
    <row r="73" spans="1:15" s="254" customFormat="1" ht="25.5" customHeight="1" x14ac:dyDescent="0.35">
      <c r="A73" s="293" t="s">
        <v>133</v>
      </c>
      <c r="B73" s="293" t="s">
        <v>138</v>
      </c>
      <c r="C73" s="293" t="s">
        <v>139</v>
      </c>
      <c r="D73" s="346" t="s">
        <v>140</v>
      </c>
      <c r="E73" s="277">
        <v>500</v>
      </c>
      <c r="F73" s="318" t="s">
        <v>141</v>
      </c>
      <c r="G73" s="289">
        <v>8841</v>
      </c>
      <c r="H73" s="289">
        <v>1800</v>
      </c>
      <c r="I73" s="289">
        <v>0</v>
      </c>
      <c r="J73" s="289">
        <v>0</v>
      </c>
      <c r="K73" s="273">
        <f>G73+H73+I73+J73</f>
        <v>10641</v>
      </c>
      <c r="L73" s="290"/>
      <c r="M73" s="291"/>
      <c r="N73" s="291"/>
      <c r="O73" s="292"/>
    </row>
    <row r="74" spans="1:15" s="254" customFormat="1" ht="25.5" customHeight="1" x14ac:dyDescent="0.35">
      <c r="A74" s="293"/>
      <c r="B74" s="293"/>
      <c r="C74" s="293"/>
      <c r="D74" s="263" t="s">
        <v>142</v>
      </c>
      <c r="E74" s="277"/>
      <c r="F74" s="318"/>
      <c r="G74" s="295"/>
      <c r="H74" s="295"/>
      <c r="I74" s="295"/>
      <c r="J74" s="295"/>
      <c r="K74" s="276"/>
      <c r="L74" s="300"/>
      <c r="M74" s="301"/>
      <c r="N74" s="301"/>
      <c r="O74" s="302"/>
    </row>
    <row r="75" spans="1:15" s="254" customFormat="1" ht="25.5" customHeight="1" x14ac:dyDescent="0.35">
      <c r="A75" s="293"/>
      <c r="B75" s="293"/>
      <c r="C75" s="293"/>
      <c r="D75" s="263" t="s">
        <v>143</v>
      </c>
      <c r="E75" s="277"/>
      <c r="F75" s="318"/>
      <c r="G75" s="295"/>
      <c r="H75" s="295"/>
      <c r="I75" s="295"/>
      <c r="J75" s="295"/>
      <c r="K75" s="276"/>
      <c r="L75" s="300"/>
      <c r="M75" s="301"/>
      <c r="N75" s="301"/>
      <c r="O75" s="302"/>
    </row>
    <row r="76" spans="1:15" s="254" customFormat="1" ht="25.5" customHeight="1" x14ac:dyDescent="0.35">
      <c r="A76" s="293"/>
      <c r="B76" s="299"/>
      <c r="C76" s="293"/>
      <c r="D76" s="263" t="s">
        <v>144</v>
      </c>
      <c r="E76" s="277"/>
      <c r="F76" s="318"/>
      <c r="G76" s="295"/>
      <c r="H76" s="295"/>
      <c r="I76" s="295"/>
      <c r="J76" s="295"/>
      <c r="K76" s="276"/>
      <c r="L76" s="300"/>
      <c r="M76" s="301"/>
      <c r="N76" s="301"/>
      <c r="O76" s="302"/>
    </row>
    <row r="77" spans="1:15" s="254" customFormat="1" ht="25.5" customHeight="1" x14ac:dyDescent="0.35">
      <c r="A77" s="293"/>
      <c r="B77" s="262" t="s">
        <v>145</v>
      </c>
      <c r="C77" s="293"/>
      <c r="D77" s="319" t="s">
        <v>146</v>
      </c>
      <c r="E77" s="277"/>
      <c r="F77" s="332" t="s">
        <v>147</v>
      </c>
      <c r="G77" s="295"/>
      <c r="H77" s="295"/>
      <c r="I77" s="295"/>
      <c r="J77" s="295"/>
      <c r="K77" s="276"/>
      <c r="L77" s="296"/>
      <c r="M77" s="297"/>
      <c r="N77" s="297"/>
      <c r="O77" s="298"/>
    </row>
    <row r="78" spans="1:15" s="254" customFormat="1" ht="25.5" customHeight="1" x14ac:dyDescent="0.35">
      <c r="A78" s="293"/>
      <c r="B78" s="262"/>
      <c r="C78" s="293"/>
      <c r="D78" s="320"/>
      <c r="E78" s="277"/>
      <c r="F78" s="332"/>
      <c r="G78" s="295"/>
      <c r="H78" s="295"/>
      <c r="I78" s="295"/>
      <c r="J78" s="295"/>
      <c r="K78" s="276"/>
      <c r="L78" s="253" t="s">
        <v>51</v>
      </c>
      <c r="M78" s="253">
        <v>29000</v>
      </c>
      <c r="N78" s="253">
        <f>K73+M78</f>
        <v>39641</v>
      </c>
      <c r="O78" s="253">
        <v>31702.45</v>
      </c>
    </row>
    <row r="79" spans="1:15" s="254" customFormat="1" ht="25.5" customHeight="1" x14ac:dyDescent="0.35">
      <c r="A79" s="293"/>
      <c r="B79" s="262"/>
      <c r="C79" s="293"/>
      <c r="D79" s="263" t="s">
        <v>148</v>
      </c>
      <c r="E79" s="277"/>
      <c r="F79" s="315" t="s">
        <v>149</v>
      </c>
      <c r="G79" s="295"/>
      <c r="H79" s="295"/>
      <c r="I79" s="295"/>
      <c r="J79" s="295"/>
      <c r="K79" s="276"/>
      <c r="L79" s="253" t="s">
        <v>60</v>
      </c>
      <c r="M79" s="253">
        <v>21800</v>
      </c>
      <c r="N79" s="253">
        <f>K73+M79</f>
        <v>32441</v>
      </c>
      <c r="O79" s="253">
        <v>26183.03</v>
      </c>
    </row>
    <row r="80" spans="1:15" s="254" customFormat="1" ht="25.5" customHeight="1" x14ac:dyDescent="0.35">
      <c r="A80" s="293"/>
      <c r="B80" s="262"/>
      <c r="C80" s="293"/>
      <c r="D80" s="263" t="s">
        <v>150</v>
      </c>
      <c r="E80" s="277"/>
      <c r="F80" s="318"/>
      <c r="G80" s="295"/>
      <c r="H80" s="295"/>
      <c r="I80" s="295"/>
      <c r="J80" s="295"/>
      <c r="K80" s="276"/>
      <c r="L80" s="253" t="s">
        <v>56</v>
      </c>
      <c r="M80" s="253">
        <v>15300</v>
      </c>
      <c r="N80" s="253">
        <f>K73+M80</f>
        <v>25941</v>
      </c>
      <c r="O80" s="253">
        <v>21071.43</v>
      </c>
    </row>
    <row r="81" spans="1:15" s="254" customFormat="1" ht="25.5" customHeight="1" x14ac:dyDescent="0.35">
      <c r="A81" s="293"/>
      <c r="B81" s="262"/>
      <c r="C81" s="293"/>
      <c r="D81" s="347" t="s">
        <v>151</v>
      </c>
      <c r="E81" s="277"/>
      <c r="F81" s="318"/>
      <c r="G81" s="295"/>
      <c r="H81" s="295"/>
      <c r="I81" s="295"/>
      <c r="J81" s="295"/>
      <c r="K81" s="276"/>
      <c r="L81" s="253" t="s">
        <v>85</v>
      </c>
      <c r="M81" s="253">
        <v>8800</v>
      </c>
      <c r="N81" s="253">
        <f>K73+M81</f>
        <v>19441</v>
      </c>
      <c r="O81" s="253">
        <v>15959.83</v>
      </c>
    </row>
    <row r="82" spans="1:15" s="254" customFormat="1" ht="25.5" customHeight="1" x14ac:dyDescent="0.35">
      <c r="A82" s="293"/>
      <c r="B82" s="262"/>
      <c r="C82" s="293"/>
      <c r="D82" s="263" t="s">
        <v>152</v>
      </c>
      <c r="E82" s="277"/>
      <c r="F82" s="318"/>
      <c r="G82" s="295"/>
      <c r="H82" s="295"/>
      <c r="I82" s="295"/>
      <c r="J82" s="295"/>
      <c r="K82" s="276"/>
      <c r="L82" s="290"/>
      <c r="M82" s="291"/>
      <c r="N82" s="291"/>
      <c r="O82" s="292"/>
    </row>
    <row r="83" spans="1:15" s="254" customFormat="1" ht="25.5" customHeight="1" x14ac:dyDescent="0.35">
      <c r="A83" s="293"/>
      <c r="B83" s="262"/>
      <c r="C83" s="293"/>
      <c r="D83" s="263" t="s">
        <v>153</v>
      </c>
      <c r="E83" s="277"/>
      <c r="F83" s="318"/>
      <c r="G83" s="295"/>
      <c r="H83" s="295"/>
      <c r="I83" s="295"/>
      <c r="J83" s="295"/>
      <c r="K83" s="276"/>
      <c r="L83" s="300"/>
      <c r="M83" s="301"/>
      <c r="N83" s="301"/>
      <c r="O83" s="302"/>
    </row>
    <row r="84" spans="1:15" s="254" customFormat="1" ht="25.5" customHeight="1" x14ac:dyDescent="0.35">
      <c r="A84" s="293"/>
      <c r="B84" s="262"/>
      <c r="C84" s="293"/>
      <c r="D84" s="263" t="s">
        <v>154</v>
      </c>
      <c r="E84" s="277"/>
      <c r="F84" s="318"/>
      <c r="G84" s="295"/>
      <c r="H84" s="295"/>
      <c r="I84" s="295"/>
      <c r="J84" s="295"/>
      <c r="K84" s="276"/>
      <c r="L84" s="300"/>
      <c r="M84" s="301"/>
      <c r="N84" s="301"/>
      <c r="O84" s="302"/>
    </row>
    <row r="85" spans="1:15" s="254" customFormat="1" ht="25.5" customHeight="1" x14ac:dyDescent="0.35">
      <c r="A85" s="293"/>
      <c r="B85" s="262"/>
      <c r="C85" s="293"/>
      <c r="D85" s="263" t="s">
        <v>155</v>
      </c>
      <c r="E85" s="277"/>
      <c r="F85" s="318"/>
      <c r="G85" s="295"/>
      <c r="H85" s="295"/>
      <c r="I85" s="295"/>
      <c r="J85" s="295"/>
      <c r="K85" s="276"/>
      <c r="L85" s="300"/>
      <c r="M85" s="301"/>
      <c r="N85" s="301"/>
      <c r="O85" s="302"/>
    </row>
    <row r="86" spans="1:15" s="254" customFormat="1" ht="25.5" customHeight="1" x14ac:dyDescent="0.35">
      <c r="A86" s="293"/>
      <c r="B86" s="262"/>
      <c r="C86" s="293"/>
      <c r="D86" s="263" t="s">
        <v>156</v>
      </c>
      <c r="E86" s="277"/>
      <c r="F86" s="318"/>
      <c r="G86" s="295"/>
      <c r="H86" s="295"/>
      <c r="I86" s="295"/>
      <c r="J86" s="295"/>
      <c r="K86" s="276"/>
      <c r="L86" s="300"/>
      <c r="M86" s="301"/>
      <c r="N86" s="301"/>
      <c r="O86" s="302"/>
    </row>
    <row r="87" spans="1:15" s="254" customFormat="1" ht="25.5" customHeight="1" x14ac:dyDescent="0.35">
      <c r="A87" s="293"/>
      <c r="B87" s="262"/>
      <c r="C87" s="293"/>
      <c r="D87" s="263" t="s">
        <v>157</v>
      </c>
      <c r="E87" s="277"/>
      <c r="F87" s="318"/>
      <c r="G87" s="295"/>
      <c r="H87" s="295"/>
      <c r="I87" s="295"/>
      <c r="J87" s="295"/>
      <c r="K87" s="276"/>
      <c r="L87" s="300"/>
      <c r="M87" s="301"/>
      <c r="N87" s="301"/>
      <c r="O87" s="302"/>
    </row>
    <row r="88" spans="1:15" s="254" customFormat="1" ht="25.5" customHeight="1" x14ac:dyDescent="0.35">
      <c r="A88" s="293"/>
      <c r="B88" s="262"/>
      <c r="C88" s="293"/>
      <c r="D88" s="263" t="s">
        <v>158</v>
      </c>
      <c r="E88" s="277"/>
      <c r="F88" s="318"/>
      <c r="G88" s="295"/>
      <c r="H88" s="295"/>
      <c r="I88" s="295"/>
      <c r="J88" s="295"/>
      <c r="K88" s="276"/>
      <c r="L88" s="300"/>
      <c r="M88" s="301"/>
      <c r="N88" s="301"/>
      <c r="O88" s="302"/>
    </row>
    <row r="89" spans="1:15" s="254" customFormat="1" ht="25.5" customHeight="1" x14ac:dyDescent="0.35">
      <c r="A89" s="299"/>
      <c r="B89" s="262"/>
      <c r="C89" s="299"/>
      <c r="D89" s="314" t="s">
        <v>159</v>
      </c>
      <c r="E89" s="303"/>
      <c r="F89" s="342"/>
      <c r="G89" s="305"/>
      <c r="H89" s="305"/>
      <c r="I89" s="305"/>
      <c r="J89" s="305"/>
      <c r="K89" s="279"/>
      <c r="L89" s="296"/>
      <c r="M89" s="297"/>
      <c r="N89" s="297"/>
      <c r="O89" s="298"/>
    </row>
    <row r="90" spans="1:15" s="254" customFormat="1" ht="25.5" customHeight="1" x14ac:dyDescent="0.35">
      <c r="A90" s="280"/>
      <c r="B90" s="281"/>
      <c r="C90" s="281"/>
      <c r="D90" s="343"/>
      <c r="E90" s="283"/>
      <c r="F90" s="329"/>
      <c r="G90" s="330"/>
      <c r="H90" s="330"/>
      <c r="I90" s="330"/>
      <c r="J90" s="330"/>
      <c r="K90" s="285"/>
      <c r="L90" s="285"/>
      <c r="M90" s="285"/>
      <c r="N90" s="285"/>
      <c r="O90" s="286"/>
    </row>
    <row r="91" spans="1:15" s="254" customFormat="1" ht="25.5" customHeight="1" x14ac:dyDescent="0.35">
      <c r="A91" s="262" t="s">
        <v>160</v>
      </c>
      <c r="B91" s="348" t="s">
        <v>138</v>
      </c>
      <c r="C91" s="349" t="s">
        <v>161</v>
      </c>
      <c r="D91" s="346" t="s">
        <v>162</v>
      </c>
      <c r="E91" s="350">
        <v>600</v>
      </c>
      <c r="F91" s="315" t="s">
        <v>163</v>
      </c>
      <c r="G91" s="289">
        <v>8712</v>
      </c>
      <c r="H91" s="289">
        <v>1700</v>
      </c>
      <c r="I91" s="289">
        <v>200</v>
      </c>
      <c r="J91" s="289">
        <v>0</v>
      </c>
      <c r="K91" s="273">
        <f>G91+H91+I91+J91</f>
        <v>10612</v>
      </c>
      <c r="L91" s="290"/>
      <c r="M91" s="291"/>
      <c r="N91" s="291"/>
      <c r="O91" s="292"/>
    </row>
    <row r="92" spans="1:15" s="254" customFormat="1" ht="25.5" customHeight="1" x14ac:dyDescent="0.35">
      <c r="A92" s="262"/>
      <c r="B92" s="262" t="s">
        <v>145</v>
      </c>
      <c r="C92" s="351"/>
      <c r="D92" s="263" t="s">
        <v>164</v>
      </c>
      <c r="E92" s="352"/>
      <c r="F92" s="318"/>
      <c r="G92" s="295"/>
      <c r="H92" s="295"/>
      <c r="I92" s="295"/>
      <c r="J92" s="295"/>
      <c r="K92" s="276"/>
      <c r="L92" s="300"/>
      <c r="M92" s="301"/>
      <c r="N92" s="301"/>
      <c r="O92" s="302"/>
    </row>
    <row r="93" spans="1:15" s="254" customFormat="1" ht="25.5" customHeight="1" x14ac:dyDescent="0.35">
      <c r="A93" s="262"/>
      <c r="B93" s="262"/>
      <c r="C93" s="351"/>
      <c r="D93" s="263" t="s">
        <v>165</v>
      </c>
      <c r="E93" s="352"/>
      <c r="F93" s="318"/>
      <c r="G93" s="295"/>
      <c r="H93" s="295"/>
      <c r="I93" s="295"/>
      <c r="J93" s="295"/>
      <c r="K93" s="276"/>
      <c r="L93" s="300"/>
      <c r="M93" s="301"/>
      <c r="N93" s="301"/>
      <c r="O93" s="302"/>
    </row>
    <row r="94" spans="1:15" s="254" customFormat="1" ht="25.5" customHeight="1" x14ac:dyDescent="0.35">
      <c r="A94" s="262"/>
      <c r="B94" s="262"/>
      <c r="C94" s="351"/>
      <c r="D94" s="263" t="s">
        <v>166</v>
      </c>
      <c r="E94" s="352"/>
      <c r="F94" s="318"/>
      <c r="G94" s="295"/>
      <c r="H94" s="295"/>
      <c r="I94" s="295"/>
      <c r="J94" s="295"/>
      <c r="K94" s="276"/>
      <c r="L94" s="296"/>
      <c r="M94" s="297"/>
      <c r="N94" s="297"/>
      <c r="O94" s="298"/>
    </row>
    <row r="95" spans="1:15" s="254" customFormat="1" ht="25.5" customHeight="1" x14ac:dyDescent="0.35">
      <c r="A95" s="262"/>
      <c r="B95" s="262"/>
      <c r="C95" s="351"/>
      <c r="D95" s="263" t="s">
        <v>167</v>
      </c>
      <c r="E95" s="352"/>
      <c r="F95" s="318"/>
      <c r="G95" s="295"/>
      <c r="H95" s="295"/>
      <c r="I95" s="295"/>
      <c r="J95" s="295"/>
      <c r="K95" s="276"/>
      <c r="L95" s="253" t="s">
        <v>51</v>
      </c>
      <c r="M95" s="253">
        <v>12300</v>
      </c>
      <c r="N95" s="253">
        <f>K91+M95</f>
        <v>22912</v>
      </c>
      <c r="O95" s="253">
        <v>18730.23</v>
      </c>
    </row>
    <row r="96" spans="1:15" s="254" customFormat="1" ht="25.5" customHeight="1" x14ac:dyDescent="0.35">
      <c r="A96" s="262"/>
      <c r="B96" s="262"/>
      <c r="C96" s="351"/>
      <c r="D96" s="263" t="s">
        <v>168</v>
      </c>
      <c r="E96" s="352"/>
      <c r="F96" s="318"/>
      <c r="G96" s="295"/>
      <c r="H96" s="295"/>
      <c r="I96" s="295"/>
      <c r="J96" s="295"/>
      <c r="K96" s="276"/>
      <c r="L96" s="253" t="s">
        <v>60</v>
      </c>
      <c r="M96" s="253">
        <v>9600</v>
      </c>
      <c r="N96" s="253">
        <f>K91+M96</f>
        <v>20212</v>
      </c>
      <c r="O96" s="253">
        <v>16564.23</v>
      </c>
    </row>
    <row r="97" spans="1:15" s="254" customFormat="1" ht="25.5" customHeight="1" x14ac:dyDescent="0.35">
      <c r="A97" s="262"/>
      <c r="B97" s="262"/>
      <c r="C97" s="351"/>
      <c r="D97" s="263" t="s">
        <v>169</v>
      </c>
      <c r="E97" s="352"/>
      <c r="F97" s="318"/>
      <c r="G97" s="295"/>
      <c r="H97" s="295"/>
      <c r="I97" s="295"/>
      <c r="J97" s="295"/>
      <c r="K97" s="276"/>
      <c r="L97" s="253" t="s">
        <v>56</v>
      </c>
      <c r="M97" s="253">
        <v>8300</v>
      </c>
      <c r="N97" s="253">
        <f>K91+M97</f>
        <v>18912</v>
      </c>
      <c r="O97" s="253">
        <v>15541.91</v>
      </c>
    </row>
    <row r="98" spans="1:15" s="254" customFormat="1" ht="25.5" customHeight="1" x14ac:dyDescent="0.35">
      <c r="A98" s="262"/>
      <c r="B98" s="262"/>
      <c r="C98" s="351"/>
      <c r="D98" s="347" t="s">
        <v>170</v>
      </c>
      <c r="E98" s="352"/>
      <c r="F98" s="318"/>
      <c r="G98" s="295"/>
      <c r="H98" s="295"/>
      <c r="I98" s="295"/>
      <c r="J98" s="295"/>
      <c r="K98" s="276"/>
      <c r="L98" s="253" t="s">
        <v>85</v>
      </c>
      <c r="M98" s="253">
        <v>5480</v>
      </c>
      <c r="N98" s="253">
        <f>K91+M98</f>
        <v>16092</v>
      </c>
      <c r="O98" s="253">
        <v>13286.57</v>
      </c>
    </row>
    <row r="99" spans="1:15" s="254" customFormat="1" ht="25.5" customHeight="1" x14ac:dyDescent="0.35">
      <c r="A99" s="262"/>
      <c r="B99" s="262"/>
      <c r="C99" s="351"/>
      <c r="D99" s="263" t="s">
        <v>171</v>
      </c>
      <c r="E99" s="352"/>
      <c r="F99" s="318"/>
      <c r="G99" s="295"/>
      <c r="H99" s="295"/>
      <c r="I99" s="295"/>
      <c r="J99" s="295"/>
      <c r="K99" s="276"/>
      <c r="L99" s="253" t="s">
        <v>87</v>
      </c>
      <c r="M99" s="253">
        <v>3144</v>
      </c>
      <c r="N99" s="253">
        <f>K91+M99</f>
        <v>13756</v>
      </c>
      <c r="O99" s="253">
        <v>11352.29</v>
      </c>
    </row>
    <row r="100" spans="1:15" s="254" customFormat="1" ht="25.5" customHeight="1" x14ac:dyDescent="0.35">
      <c r="A100" s="262"/>
      <c r="B100" s="262"/>
      <c r="C100" s="351"/>
      <c r="D100" s="263" t="s">
        <v>172</v>
      </c>
      <c r="E100" s="352"/>
      <c r="F100" s="318"/>
      <c r="G100" s="295"/>
      <c r="H100" s="295"/>
      <c r="I100" s="295"/>
      <c r="J100" s="295"/>
      <c r="K100" s="276"/>
      <c r="L100" s="353"/>
      <c r="M100" s="354"/>
      <c r="N100" s="354"/>
      <c r="O100" s="355"/>
    </row>
    <row r="101" spans="1:15" s="254" customFormat="1" ht="25.5" customHeight="1" x14ac:dyDescent="0.35">
      <c r="A101" s="262"/>
      <c r="B101" s="262"/>
      <c r="C101" s="351"/>
      <c r="D101" s="263" t="s">
        <v>173</v>
      </c>
      <c r="E101" s="352"/>
      <c r="F101" s="318"/>
      <c r="G101" s="295"/>
      <c r="H101" s="295"/>
      <c r="I101" s="295"/>
      <c r="J101" s="295"/>
      <c r="K101" s="276"/>
      <c r="L101" s="333"/>
      <c r="M101" s="334"/>
      <c r="N101" s="334"/>
      <c r="O101" s="335"/>
    </row>
    <row r="102" spans="1:15" s="254" customFormat="1" ht="25.5" customHeight="1" x14ac:dyDescent="0.35">
      <c r="A102" s="262"/>
      <c r="B102" s="262"/>
      <c r="C102" s="351"/>
      <c r="D102" s="263" t="s">
        <v>174</v>
      </c>
      <c r="E102" s="352"/>
      <c r="F102" s="318"/>
      <c r="G102" s="295"/>
      <c r="H102" s="295"/>
      <c r="I102" s="295"/>
      <c r="J102" s="295"/>
      <c r="K102" s="276"/>
      <c r="L102" s="333"/>
      <c r="M102" s="334"/>
      <c r="N102" s="334"/>
      <c r="O102" s="335"/>
    </row>
    <row r="103" spans="1:15" s="254" customFormat="1" ht="25.5" customHeight="1" x14ac:dyDescent="0.35">
      <c r="A103" s="262"/>
      <c r="B103" s="262"/>
      <c r="C103" s="356"/>
      <c r="D103" s="263" t="s">
        <v>175</v>
      </c>
      <c r="E103" s="357"/>
      <c r="F103" s="342"/>
      <c r="G103" s="305"/>
      <c r="H103" s="305"/>
      <c r="I103" s="305"/>
      <c r="J103" s="305"/>
      <c r="K103" s="279"/>
      <c r="L103" s="338"/>
      <c r="M103" s="339"/>
      <c r="N103" s="339"/>
      <c r="O103" s="340"/>
    </row>
    <row r="104" spans="1:15" s="254" customFormat="1" ht="25.5" customHeight="1" x14ac:dyDescent="0.35">
      <c r="A104" s="280"/>
      <c r="B104" s="281"/>
      <c r="C104" s="358"/>
      <c r="D104" s="343"/>
      <c r="E104" s="359"/>
      <c r="F104" s="360"/>
      <c r="G104" s="361"/>
      <c r="H104" s="361"/>
      <c r="I104" s="361"/>
      <c r="J104" s="361"/>
      <c r="K104" s="312"/>
      <c r="L104" s="339"/>
      <c r="M104" s="339"/>
      <c r="N104" s="339"/>
      <c r="O104" s="340"/>
    </row>
    <row r="105" spans="1:15" s="254" customFormat="1" ht="25.5" customHeight="1" x14ac:dyDescent="0.35">
      <c r="A105" s="280"/>
      <c r="B105" s="281"/>
      <c r="C105" s="362"/>
      <c r="D105" s="363"/>
      <c r="E105" s="328"/>
      <c r="F105" s="329"/>
      <c r="G105" s="330"/>
      <c r="H105" s="330"/>
      <c r="I105" s="330"/>
      <c r="J105" s="330"/>
      <c r="K105" s="285"/>
      <c r="L105" s="364"/>
      <c r="M105" s="364"/>
      <c r="N105" s="364"/>
      <c r="O105" s="365"/>
    </row>
    <row r="106" spans="1:15" s="254" customFormat="1" ht="25.5" customHeight="1" x14ac:dyDescent="0.35">
      <c r="A106" s="287" t="s">
        <v>145</v>
      </c>
      <c r="B106" s="287" t="s">
        <v>176</v>
      </c>
      <c r="C106" s="287" t="s">
        <v>177</v>
      </c>
      <c r="D106" s="347" t="s">
        <v>178</v>
      </c>
      <c r="E106" s="274">
        <v>700</v>
      </c>
      <c r="F106" s="315" t="s">
        <v>163</v>
      </c>
      <c r="G106" s="289">
        <v>8637</v>
      </c>
      <c r="H106" s="289">
        <v>1424</v>
      </c>
      <c r="I106" s="289">
        <v>200</v>
      </c>
      <c r="J106" s="289">
        <v>0</v>
      </c>
      <c r="K106" s="273">
        <f>G106+H106+I106+J106</f>
        <v>10261</v>
      </c>
      <c r="L106" s="366"/>
      <c r="M106" s="367"/>
      <c r="N106" s="367"/>
      <c r="O106" s="368"/>
    </row>
    <row r="107" spans="1:15" s="254" customFormat="1" ht="25.5" customHeight="1" x14ac:dyDescent="0.35">
      <c r="A107" s="293"/>
      <c r="B107" s="293"/>
      <c r="C107" s="293"/>
      <c r="D107" s="347" t="s">
        <v>179</v>
      </c>
      <c r="E107" s="277"/>
      <c r="F107" s="318"/>
      <c r="G107" s="295"/>
      <c r="H107" s="295"/>
      <c r="I107" s="295"/>
      <c r="J107" s="295"/>
      <c r="K107" s="276"/>
      <c r="L107" s="253" t="s">
        <v>51</v>
      </c>
      <c r="M107" s="253">
        <v>10800</v>
      </c>
      <c r="N107" s="253">
        <f>K106+M107</f>
        <v>21061</v>
      </c>
      <c r="O107" s="253">
        <v>16558.7</v>
      </c>
    </row>
    <row r="108" spans="1:15" s="254" customFormat="1" ht="25.5" customHeight="1" x14ac:dyDescent="0.35">
      <c r="A108" s="293"/>
      <c r="B108" s="293"/>
      <c r="C108" s="293"/>
      <c r="D108" s="347" t="s">
        <v>180</v>
      </c>
      <c r="E108" s="277"/>
      <c r="F108" s="318"/>
      <c r="G108" s="295"/>
      <c r="H108" s="295"/>
      <c r="I108" s="295"/>
      <c r="J108" s="295"/>
      <c r="K108" s="276"/>
      <c r="L108" s="253" t="s">
        <v>60</v>
      </c>
      <c r="M108" s="253">
        <v>8600</v>
      </c>
      <c r="N108" s="253">
        <f>K106+M108</f>
        <v>18861</v>
      </c>
      <c r="O108" s="253">
        <v>14828.62</v>
      </c>
    </row>
    <row r="109" spans="1:15" s="254" customFormat="1" ht="25.5" customHeight="1" x14ac:dyDescent="0.35">
      <c r="A109" s="293"/>
      <c r="B109" s="293"/>
      <c r="C109" s="293"/>
      <c r="D109" s="347" t="s">
        <v>181</v>
      </c>
      <c r="E109" s="277"/>
      <c r="F109" s="318"/>
      <c r="G109" s="295"/>
      <c r="H109" s="295"/>
      <c r="I109" s="295"/>
      <c r="J109" s="295"/>
      <c r="K109" s="276"/>
      <c r="L109" s="253" t="s">
        <v>56</v>
      </c>
      <c r="M109" s="253">
        <v>7600</v>
      </c>
      <c r="N109" s="253">
        <f>K106+M109</f>
        <v>17861</v>
      </c>
      <c r="O109" s="253">
        <v>14040.69</v>
      </c>
    </row>
    <row r="110" spans="1:15" s="254" customFormat="1" ht="25.5" customHeight="1" x14ac:dyDescent="0.35">
      <c r="A110" s="293"/>
      <c r="B110" s="293"/>
      <c r="C110" s="293"/>
      <c r="D110" s="347" t="s">
        <v>182</v>
      </c>
      <c r="E110" s="277"/>
      <c r="F110" s="318"/>
      <c r="G110" s="295"/>
      <c r="H110" s="295"/>
      <c r="I110" s="295"/>
      <c r="J110" s="295"/>
      <c r="K110" s="276"/>
      <c r="L110" s="253" t="s">
        <v>85</v>
      </c>
      <c r="M110" s="253">
        <v>5000</v>
      </c>
      <c r="N110" s="253">
        <f>K106+M110</f>
        <v>15261</v>
      </c>
      <c r="O110" s="253">
        <v>11904.82</v>
      </c>
    </row>
    <row r="111" spans="1:15" s="254" customFormat="1" ht="25.5" customHeight="1" x14ac:dyDescent="0.35">
      <c r="A111" s="293"/>
      <c r="B111" s="293"/>
      <c r="C111" s="293"/>
      <c r="D111" s="347" t="s">
        <v>183</v>
      </c>
      <c r="E111" s="277"/>
      <c r="F111" s="318"/>
      <c r="G111" s="295"/>
      <c r="H111" s="295"/>
      <c r="I111" s="295"/>
      <c r="J111" s="295"/>
      <c r="K111" s="276"/>
      <c r="L111" s="253" t="s">
        <v>87</v>
      </c>
      <c r="M111" s="253">
        <v>3127</v>
      </c>
      <c r="N111" s="253">
        <f>K106+M111</f>
        <v>13388</v>
      </c>
      <c r="O111" s="253">
        <v>11010.76</v>
      </c>
    </row>
    <row r="112" spans="1:15" s="254" customFormat="1" ht="25.5" customHeight="1" x14ac:dyDescent="0.35">
      <c r="A112" s="293"/>
      <c r="B112" s="293"/>
      <c r="C112" s="293"/>
      <c r="D112" s="347" t="s">
        <v>184</v>
      </c>
      <c r="E112" s="277"/>
      <c r="F112" s="318"/>
      <c r="G112" s="295"/>
      <c r="H112" s="295"/>
      <c r="I112" s="295"/>
      <c r="J112" s="295"/>
      <c r="K112" s="276"/>
      <c r="L112" s="290"/>
      <c r="M112" s="291"/>
      <c r="N112" s="291"/>
      <c r="O112" s="292"/>
    </row>
    <row r="113" spans="1:15" s="254" customFormat="1" ht="25.5" customHeight="1" x14ac:dyDescent="0.35">
      <c r="A113" s="299"/>
      <c r="B113" s="299"/>
      <c r="C113" s="299"/>
      <c r="D113" s="347" t="s">
        <v>185</v>
      </c>
      <c r="E113" s="303"/>
      <c r="F113" s="342"/>
      <c r="G113" s="305"/>
      <c r="H113" s="305"/>
      <c r="I113" s="305"/>
      <c r="J113" s="305"/>
      <c r="K113" s="279"/>
      <c r="L113" s="296"/>
      <c r="M113" s="297"/>
      <c r="N113" s="297"/>
      <c r="O113" s="298"/>
    </row>
    <row r="114" spans="1:15" s="254" customFormat="1" ht="25.5" customHeight="1" x14ac:dyDescent="0.35">
      <c r="A114" s="369"/>
      <c r="B114" s="280"/>
      <c r="C114" s="281"/>
      <c r="D114" s="370"/>
      <c r="E114" s="283"/>
      <c r="F114" s="329"/>
      <c r="G114" s="330"/>
      <c r="H114" s="330"/>
      <c r="I114" s="330"/>
      <c r="J114" s="330"/>
      <c r="K114" s="285"/>
      <c r="L114" s="285"/>
      <c r="M114" s="285"/>
      <c r="N114" s="285"/>
      <c r="O114" s="286"/>
    </row>
    <row r="115" spans="1:15" s="254" customFormat="1" ht="25.5" customHeight="1" x14ac:dyDescent="0.35">
      <c r="A115" s="293" t="s">
        <v>145</v>
      </c>
      <c r="B115" s="287" t="s">
        <v>186</v>
      </c>
      <c r="C115" s="287" t="s">
        <v>187</v>
      </c>
      <c r="D115" s="347" t="s">
        <v>188</v>
      </c>
      <c r="E115" s="274">
        <v>800</v>
      </c>
      <c r="F115" s="315" t="s">
        <v>163</v>
      </c>
      <c r="G115" s="289">
        <v>8579</v>
      </c>
      <c r="H115" s="289">
        <v>1100</v>
      </c>
      <c r="I115" s="289">
        <v>200</v>
      </c>
      <c r="J115" s="289">
        <v>0</v>
      </c>
      <c r="K115" s="273">
        <f>SUM(G115:J119)</f>
        <v>9879</v>
      </c>
      <c r="L115" s="253" t="s">
        <v>51</v>
      </c>
      <c r="M115" s="253">
        <v>9300</v>
      </c>
      <c r="N115" s="253">
        <f>K115+M115</f>
        <v>19179</v>
      </c>
      <c r="O115" s="253">
        <v>15644.37</v>
      </c>
    </row>
    <row r="116" spans="1:15" s="254" customFormat="1" ht="25.5" customHeight="1" x14ac:dyDescent="0.35">
      <c r="A116" s="293"/>
      <c r="B116" s="293"/>
      <c r="C116" s="293"/>
      <c r="D116" s="347" t="s">
        <v>189</v>
      </c>
      <c r="E116" s="277"/>
      <c r="F116" s="318"/>
      <c r="G116" s="295"/>
      <c r="H116" s="295"/>
      <c r="I116" s="295"/>
      <c r="J116" s="295"/>
      <c r="K116" s="276"/>
      <c r="L116" s="253" t="s">
        <v>60</v>
      </c>
      <c r="M116" s="253">
        <v>7300</v>
      </c>
      <c r="N116" s="253">
        <f>K115+M116</f>
        <v>17179</v>
      </c>
      <c r="O116" s="253">
        <v>14071.57</v>
      </c>
    </row>
    <row r="117" spans="1:15" s="254" customFormat="1" ht="25.5" customHeight="1" x14ac:dyDescent="0.35">
      <c r="A117" s="293"/>
      <c r="B117" s="293"/>
      <c r="C117" s="293"/>
      <c r="D117" s="347" t="s">
        <v>190</v>
      </c>
      <c r="E117" s="277"/>
      <c r="F117" s="318"/>
      <c r="G117" s="295"/>
      <c r="H117" s="295"/>
      <c r="I117" s="295"/>
      <c r="J117" s="295"/>
      <c r="K117" s="276"/>
      <c r="L117" s="253" t="s">
        <v>56</v>
      </c>
      <c r="M117" s="253">
        <v>6300</v>
      </c>
      <c r="N117" s="253">
        <f>K115+M117</f>
        <v>16179</v>
      </c>
      <c r="O117" s="253">
        <v>13271.11</v>
      </c>
    </row>
    <row r="118" spans="1:15" s="254" customFormat="1" ht="25.5" customHeight="1" x14ac:dyDescent="0.35">
      <c r="A118" s="293"/>
      <c r="B118" s="293"/>
      <c r="C118" s="293"/>
      <c r="D118" s="347" t="s">
        <v>191</v>
      </c>
      <c r="E118" s="277"/>
      <c r="F118" s="318"/>
      <c r="G118" s="295"/>
      <c r="H118" s="295"/>
      <c r="I118" s="295"/>
      <c r="J118" s="295"/>
      <c r="K118" s="276"/>
      <c r="L118" s="253" t="s">
        <v>85</v>
      </c>
      <c r="M118" s="253">
        <v>4100</v>
      </c>
      <c r="N118" s="253">
        <f>K115+M118</f>
        <v>13979</v>
      </c>
      <c r="O118" s="253">
        <v>11464.26</v>
      </c>
    </row>
    <row r="119" spans="1:15" s="254" customFormat="1" ht="25.5" customHeight="1" x14ac:dyDescent="0.35">
      <c r="A119" s="293"/>
      <c r="B119" s="299"/>
      <c r="C119" s="299"/>
      <c r="D119" s="347" t="s">
        <v>192</v>
      </c>
      <c r="E119" s="303"/>
      <c r="F119" s="342"/>
      <c r="G119" s="305"/>
      <c r="H119" s="305"/>
      <c r="I119" s="305"/>
      <c r="J119" s="305"/>
      <c r="K119" s="279"/>
      <c r="L119" s="253" t="s">
        <v>87</v>
      </c>
      <c r="M119" s="253">
        <v>2623</v>
      </c>
      <c r="N119" s="253">
        <f>K115+M119</f>
        <v>12502</v>
      </c>
      <c r="O119" s="253">
        <v>10223.58</v>
      </c>
    </row>
    <row r="120" spans="1:15" s="254" customFormat="1" ht="25.5" customHeight="1" x14ac:dyDescent="0.35">
      <c r="A120" s="293"/>
      <c r="B120" s="280"/>
      <c r="C120" s="281"/>
      <c r="D120" s="370"/>
      <c r="E120" s="283"/>
      <c r="F120" s="329"/>
      <c r="G120" s="330"/>
      <c r="H120" s="330"/>
      <c r="I120" s="330"/>
      <c r="J120" s="330"/>
      <c r="K120" s="285"/>
      <c r="L120" s="285"/>
      <c r="M120" s="285"/>
      <c r="N120" s="285"/>
      <c r="O120" s="286"/>
    </row>
    <row r="121" spans="1:15" s="254" customFormat="1" ht="25.5" customHeight="1" x14ac:dyDescent="0.35">
      <c r="A121" s="293"/>
      <c r="B121" s="287" t="s">
        <v>193</v>
      </c>
      <c r="C121" s="287" t="s">
        <v>194</v>
      </c>
      <c r="D121" s="371" t="s">
        <v>195</v>
      </c>
      <c r="E121" s="274">
        <v>900</v>
      </c>
      <c r="F121" s="315" t="s">
        <v>163</v>
      </c>
      <c r="G121" s="289">
        <v>8529</v>
      </c>
      <c r="H121" s="289">
        <v>1000</v>
      </c>
      <c r="I121" s="289">
        <v>200</v>
      </c>
      <c r="J121" s="289">
        <v>0</v>
      </c>
      <c r="K121" s="273">
        <f>SUM(G121:J128)</f>
        <v>9729</v>
      </c>
      <c r="L121" s="296"/>
      <c r="M121" s="297"/>
      <c r="N121" s="297"/>
      <c r="O121" s="298"/>
    </row>
    <row r="122" spans="1:15" s="254" customFormat="1" ht="25.5" customHeight="1" x14ac:dyDescent="0.35">
      <c r="A122" s="293"/>
      <c r="B122" s="293"/>
      <c r="C122" s="293"/>
      <c r="D122" s="371" t="s">
        <v>196</v>
      </c>
      <c r="E122" s="277"/>
      <c r="F122" s="318"/>
      <c r="G122" s="295"/>
      <c r="H122" s="295"/>
      <c r="I122" s="295"/>
      <c r="J122" s="295"/>
      <c r="K122" s="276"/>
      <c r="L122" s="372"/>
      <c r="M122" s="260"/>
      <c r="N122" s="260"/>
      <c r="O122" s="327"/>
    </row>
    <row r="123" spans="1:15" s="254" customFormat="1" ht="25.5" customHeight="1" x14ac:dyDescent="0.35">
      <c r="A123" s="293"/>
      <c r="B123" s="293"/>
      <c r="C123" s="293"/>
      <c r="D123" s="347" t="s">
        <v>197</v>
      </c>
      <c r="E123" s="277"/>
      <c r="F123" s="318"/>
      <c r="G123" s="295"/>
      <c r="H123" s="295"/>
      <c r="I123" s="295"/>
      <c r="J123" s="295"/>
      <c r="K123" s="276"/>
      <c r="L123" s="253" t="s">
        <v>51</v>
      </c>
      <c r="M123" s="253">
        <v>7000</v>
      </c>
      <c r="N123" s="253">
        <f>M123+K121</f>
        <v>16729</v>
      </c>
      <c r="O123" s="253">
        <v>13704.83</v>
      </c>
    </row>
    <row r="124" spans="1:15" s="254" customFormat="1" ht="25.5" customHeight="1" x14ac:dyDescent="0.35">
      <c r="A124" s="293"/>
      <c r="B124" s="293"/>
      <c r="C124" s="293"/>
      <c r="D124" s="347" t="s">
        <v>198</v>
      </c>
      <c r="E124" s="277"/>
      <c r="F124" s="318"/>
      <c r="G124" s="295"/>
      <c r="H124" s="295"/>
      <c r="I124" s="295"/>
      <c r="J124" s="295"/>
      <c r="K124" s="276"/>
      <c r="L124" s="253" t="s">
        <v>60</v>
      </c>
      <c r="M124" s="253">
        <v>5700</v>
      </c>
      <c r="N124" s="253">
        <f>M124+K121</f>
        <v>15429</v>
      </c>
      <c r="O124" s="253">
        <v>12646.09</v>
      </c>
    </row>
    <row r="125" spans="1:15" s="254" customFormat="1" ht="25.5" customHeight="1" x14ac:dyDescent="0.35">
      <c r="A125" s="293"/>
      <c r="B125" s="293"/>
      <c r="C125" s="293"/>
      <c r="D125" s="347" t="s">
        <v>199</v>
      </c>
      <c r="E125" s="277"/>
      <c r="F125" s="318"/>
      <c r="G125" s="295"/>
      <c r="H125" s="295"/>
      <c r="I125" s="295"/>
      <c r="J125" s="295"/>
      <c r="K125" s="276"/>
      <c r="L125" s="253" t="s">
        <v>56</v>
      </c>
      <c r="M125" s="253">
        <v>5059</v>
      </c>
      <c r="N125" s="253">
        <f>M125+K121</f>
        <v>14788</v>
      </c>
      <c r="O125" s="253">
        <v>12119.96</v>
      </c>
    </row>
    <row r="126" spans="1:15" s="254" customFormat="1" ht="25.5" customHeight="1" x14ac:dyDescent="0.35">
      <c r="A126" s="293"/>
      <c r="B126" s="293"/>
      <c r="C126" s="293"/>
      <c r="D126" s="347" t="s">
        <v>200</v>
      </c>
      <c r="E126" s="277"/>
      <c r="F126" s="318"/>
      <c r="G126" s="295"/>
      <c r="H126" s="295"/>
      <c r="I126" s="295"/>
      <c r="J126" s="295"/>
      <c r="K126" s="276"/>
      <c r="L126" s="253" t="s">
        <v>85</v>
      </c>
      <c r="M126" s="253">
        <v>3100</v>
      </c>
      <c r="N126" s="253">
        <f>M126+K121</f>
        <v>12829</v>
      </c>
      <c r="O126" s="253">
        <v>10490.76</v>
      </c>
    </row>
    <row r="127" spans="1:15" s="254" customFormat="1" ht="25.5" customHeight="1" x14ac:dyDescent="0.35">
      <c r="A127" s="293"/>
      <c r="B127" s="293"/>
      <c r="C127" s="293"/>
      <c r="D127" s="347" t="s">
        <v>201</v>
      </c>
      <c r="E127" s="277"/>
      <c r="F127" s="318"/>
      <c r="G127" s="295"/>
      <c r="H127" s="295"/>
      <c r="I127" s="295"/>
      <c r="J127" s="295"/>
      <c r="K127" s="276"/>
      <c r="L127" s="253" t="s">
        <v>87</v>
      </c>
      <c r="M127" s="316">
        <v>1900</v>
      </c>
      <c r="N127" s="316">
        <f>M127+K121</f>
        <v>11629</v>
      </c>
      <c r="O127" s="253">
        <v>9457.2099999999991</v>
      </c>
    </row>
    <row r="128" spans="1:15" s="254" customFormat="1" ht="25.5" customHeight="1" x14ac:dyDescent="0.35">
      <c r="A128" s="299"/>
      <c r="B128" s="299"/>
      <c r="C128" s="299"/>
      <c r="D128" s="347" t="s">
        <v>202</v>
      </c>
      <c r="E128" s="303"/>
      <c r="F128" s="342"/>
      <c r="G128" s="305"/>
      <c r="H128" s="305"/>
      <c r="I128" s="305"/>
      <c r="J128" s="305"/>
      <c r="K128" s="279"/>
      <c r="L128" s="366"/>
      <c r="M128" s="367"/>
      <c r="N128" s="367"/>
      <c r="O128" s="368"/>
    </row>
    <row r="129" spans="1:15" s="254" customFormat="1" ht="25.5" customHeight="1" x14ac:dyDescent="0.35">
      <c r="A129" s="280"/>
      <c r="B129" s="281"/>
      <c r="C129" s="281"/>
      <c r="D129" s="373"/>
      <c r="E129" s="283"/>
      <c r="F129" s="329"/>
      <c r="G129" s="330"/>
      <c r="H129" s="330"/>
      <c r="I129" s="330"/>
      <c r="J129" s="330"/>
      <c r="K129" s="285"/>
      <c r="L129" s="285"/>
      <c r="M129" s="285"/>
      <c r="N129" s="285"/>
      <c r="O129" s="286"/>
    </row>
    <row r="130" spans="1:15" s="254" customFormat="1" ht="25.5" customHeight="1" x14ac:dyDescent="0.35">
      <c r="A130" s="287" t="s">
        <v>203</v>
      </c>
      <c r="B130" s="287" t="s">
        <v>204</v>
      </c>
      <c r="C130" s="287" t="s">
        <v>205</v>
      </c>
      <c r="D130" s="374" t="s">
        <v>206</v>
      </c>
      <c r="E130" s="274">
        <v>1000</v>
      </c>
      <c r="F130" s="315" t="s">
        <v>163</v>
      </c>
      <c r="G130" s="375">
        <v>8493</v>
      </c>
      <c r="H130" s="375">
        <v>750</v>
      </c>
      <c r="I130" s="375">
        <v>200</v>
      </c>
      <c r="J130" s="375">
        <v>0</v>
      </c>
      <c r="K130" s="273">
        <f>SUM(G130:J142)</f>
        <v>9443</v>
      </c>
      <c r="L130" s="290"/>
      <c r="M130" s="291"/>
      <c r="N130" s="291"/>
      <c r="O130" s="292"/>
    </row>
    <row r="131" spans="1:15" s="254" customFormat="1" ht="25.5" customHeight="1" x14ac:dyDescent="0.35">
      <c r="A131" s="293"/>
      <c r="B131" s="293"/>
      <c r="C131" s="293"/>
      <c r="D131" s="374" t="s">
        <v>203</v>
      </c>
      <c r="E131" s="277"/>
      <c r="F131" s="318"/>
      <c r="G131" s="376"/>
      <c r="H131" s="376"/>
      <c r="I131" s="376"/>
      <c r="J131" s="376"/>
      <c r="K131" s="276"/>
      <c r="L131" s="300"/>
      <c r="M131" s="301"/>
      <c r="N131" s="301"/>
      <c r="O131" s="302"/>
    </row>
    <row r="132" spans="1:15" s="254" customFormat="1" ht="25.5" customHeight="1" x14ac:dyDescent="0.35">
      <c r="A132" s="293"/>
      <c r="B132" s="293"/>
      <c r="C132" s="293"/>
      <c r="D132" s="347" t="s">
        <v>207</v>
      </c>
      <c r="E132" s="277"/>
      <c r="F132" s="318"/>
      <c r="G132" s="376"/>
      <c r="H132" s="376"/>
      <c r="I132" s="376"/>
      <c r="J132" s="376"/>
      <c r="K132" s="276"/>
      <c r="L132" s="300"/>
      <c r="M132" s="301"/>
      <c r="N132" s="301"/>
      <c r="O132" s="302"/>
    </row>
    <row r="133" spans="1:15" s="254" customFormat="1" ht="25.5" customHeight="1" x14ac:dyDescent="0.35">
      <c r="A133" s="293"/>
      <c r="B133" s="293"/>
      <c r="C133" s="293"/>
      <c r="D133" s="347" t="s">
        <v>208</v>
      </c>
      <c r="E133" s="277"/>
      <c r="F133" s="318"/>
      <c r="G133" s="376"/>
      <c r="H133" s="376"/>
      <c r="I133" s="376"/>
      <c r="J133" s="376"/>
      <c r="K133" s="276"/>
      <c r="L133" s="296"/>
      <c r="M133" s="297"/>
      <c r="N133" s="297"/>
      <c r="O133" s="298"/>
    </row>
    <row r="134" spans="1:15" s="254" customFormat="1" ht="25.5" customHeight="1" x14ac:dyDescent="0.35">
      <c r="A134" s="293"/>
      <c r="B134" s="293"/>
      <c r="C134" s="293"/>
      <c r="D134" s="347" t="s">
        <v>209</v>
      </c>
      <c r="E134" s="277"/>
      <c r="F134" s="318"/>
      <c r="G134" s="376"/>
      <c r="H134" s="376"/>
      <c r="I134" s="376"/>
      <c r="J134" s="376"/>
      <c r="K134" s="276"/>
      <c r="L134" s="253" t="s">
        <v>51</v>
      </c>
      <c r="M134" s="253">
        <v>6000</v>
      </c>
      <c r="N134" s="253">
        <f>M134+K130</f>
        <v>15443</v>
      </c>
      <c r="O134" s="253">
        <v>12618.59</v>
      </c>
    </row>
    <row r="135" spans="1:15" s="254" customFormat="1" ht="25.5" customHeight="1" x14ac:dyDescent="0.35">
      <c r="A135" s="293"/>
      <c r="B135" s="293"/>
      <c r="C135" s="293"/>
      <c r="D135" s="347" t="s">
        <v>210</v>
      </c>
      <c r="E135" s="277"/>
      <c r="F135" s="318"/>
      <c r="G135" s="376"/>
      <c r="H135" s="376"/>
      <c r="I135" s="376"/>
      <c r="J135" s="376"/>
      <c r="K135" s="276"/>
      <c r="L135" s="253" t="s">
        <v>60</v>
      </c>
      <c r="M135" s="253">
        <v>5400</v>
      </c>
      <c r="N135" s="253">
        <f>M135+K130</f>
        <v>14843</v>
      </c>
      <c r="O135" s="253">
        <v>12126.11</v>
      </c>
    </row>
    <row r="136" spans="1:15" s="254" customFormat="1" ht="25.5" customHeight="1" x14ac:dyDescent="0.35">
      <c r="A136" s="293"/>
      <c r="B136" s="293"/>
      <c r="C136" s="293"/>
      <c r="D136" s="347" t="s">
        <v>211</v>
      </c>
      <c r="E136" s="277"/>
      <c r="F136" s="318"/>
      <c r="G136" s="376"/>
      <c r="H136" s="376"/>
      <c r="I136" s="376"/>
      <c r="J136" s="376"/>
      <c r="K136" s="276"/>
      <c r="L136" s="253" t="s">
        <v>56</v>
      </c>
      <c r="M136" s="253">
        <v>4100</v>
      </c>
      <c r="N136" s="253">
        <f>M136+K130</f>
        <v>13543</v>
      </c>
      <c r="O136" s="253">
        <v>11056.32</v>
      </c>
    </row>
    <row r="137" spans="1:15" s="254" customFormat="1" ht="25.5" customHeight="1" x14ac:dyDescent="0.35">
      <c r="A137" s="293"/>
      <c r="B137" s="293"/>
      <c r="C137" s="293"/>
      <c r="D137" s="347" t="s">
        <v>212</v>
      </c>
      <c r="E137" s="277"/>
      <c r="F137" s="318"/>
      <c r="G137" s="376"/>
      <c r="H137" s="376"/>
      <c r="I137" s="376"/>
      <c r="J137" s="376"/>
      <c r="K137" s="276"/>
      <c r="L137" s="253" t="s">
        <v>85</v>
      </c>
      <c r="M137" s="253">
        <v>2900</v>
      </c>
      <c r="N137" s="253">
        <f>M137+K130</f>
        <v>12343</v>
      </c>
      <c r="O137" s="253">
        <v>10048.32</v>
      </c>
    </row>
    <row r="138" spans="1:15" s="254" customFormat="1" ht="25.5" customHeight="1" x14ac:dyDescent="0.35">
      <c r="A138" s="293"/>
      <c r="B138" s="293"/>
      <c r="C138" s="293"/>
      <c r="D138" s="347" t="s">
        <v>213</v>
      </c>
      <c r="E138" s="277"/>
      <c r="F138" s="318"/>
      <c r="G138" s="376"/>
      <c r="H138" s="376"/>
      <c r="I138" s="376"/>
      <c r="J138" s="376"/>
      <c r="K138" s="276"/>
      <c r="L138" s="253" t="s">
        <v>87</v>
      </c>
      <c r="M138" s="253">
        <v>1700</v>
      </c>
      <c r="N138" s="253">
        <f>M138+K130</f>
        <v>11143</v>
      </c>
      <c r="O138" s="253">
        <v>9002.69</v>
      </c>
    </row>
    <row r="139" spans="1:15" s="254" customFormat="1" ht="25.5" customHeight="1" x14ac:dyDescent="0.35">
      <c r="A139" s="293"/>
      <c r="B139" s="293"/>
      <c r="C139" s="293"/>
      <c r="D139" s="347" t="s">
        <v>214</v>
      </c>
      <c r="E139" s="277"/>
      <c r="F139" s="318"/>
      <c r="G139" s="376"/>
      <c r="H139" s="376"/>
      <c r="I139" s="376"/>
      <c r="J139" s="376"/>
      <c r="K139" s="276"/>
      <c r="L139" s="353"/>
      <c r="M139" s="354"/>
      <c r="N139" s="354"/>
      <c r="O139" s="355"/>
    </row>
    <row r="140" spans="1:15" s="254" customFormat="1" ht="25.5" customHeight="1" x14ac:dyDescent="0.35">
      <c r="A140" s="293"/>
      <c r="B140" s="293"/>
      <c r="C140" s="293"/>
      <c r="D140" s="347" t="s">
        <v>215</v>
      </c>
      <c r="E140" s="277"/>
      <c r="F140" s="318"/>
      <c r="G140" s="376"/>
      <c r="H140" s="376"/>
      <c r="I140" s="376"/>
      <c r="J140" s="376"/>
      <c r="K140" s="276"/>
      <c r="L140" s="333"/>
      <c r="M140" s="334"/>
      <c r="N140" s="334"/>
      <c r="O140" s="335"/>
    </row>
    <row r="141" spans="1:15" s="254" customFormat="1" ht="25.5" customHeight="1" x14ac:dyDescent="0.35">
      <c r="A141" s="293"/>
      <c r="B141" s="293"/>
      <c r="C141" s="293"/>
      <c r="D141" s="263" t="s">
        <v>216</v>
      </c>
      <c r="E141" s="277"/>
      <c r="F141" s="318"/>
      <c r="G141" s="376"/>
      <c r="H141" s="376"/>
      <c r="I141" s="376"/>
      <c r="J141" s="376"/>
      <c r="K141" s="276"/>
      <c r="L141" s="333"/>
      <c r="M141" s="334"/>
      <c r="N141" s="334"/>
      <c r="O141" s="335"/>
    </row>
    <row r="142" spans="1:15" s="254" customFormat="1" ht="25.5" customHeight="1" x14ac:dyDescent="0.35">
      <c r="A142" s="299"/>
      <c r="B142" s="299"/>
      <c r="C142" s="299"/>
      <c r="D142" s="263" t="s">
        <v>217</v>
      </c>
      <c r="E142" s="303"/>
      <c r="F142" s="342"/>
      <c r="G142" s="377"/>
      <c r="H142" s="377"/>
      <c r="I142" s="377"/>
      <c r="J142" s="377"/>
      <c r="K142" s="279"/>
      <c r="L142" s="338"/>
      <c r="M142" s="339"/>
      <c r="N142" s="339"/>
      <c r="O142" s="340"/>
    </row>
    <row r="143" spans="1:15" s="254" customFormat="1" ht="25.5" customHeight="1" x14ac:dyDescent="0.35">
      <c r="A143" s="306"/>
      <c r="B143" s="281"/>
      <c r="C143" s="281"/>
      <c r="D143" s="343"/>
      <c r="E143" s="283"/>
      <c r="F143" s="329"/>
      <c r="G143" s="378"/>
      <c r="H143" s="378"/>
      <c r="I143" s="378"/>
      <c r="J143" s="378"/>
      <c r="K143" s="285"/>
      <c r="L143" s="364"/>
      <c r="M143" s="364"/>
      <c r="N143" s="364"/>
      <c r="O143" s="365"/>
    </row>
    <row r="144" spans="1:15" s="254" customFormat="1" ht="25.5" customHeight="1" x14ac:dyDescent="0.35">
      <c r="A144" s="293" t="s">
        <v>203</v>
      </c>
      <c r="B144" s="287" t="s">
        <v>218</v>
      </c>
      <c r="C144" s="287" t="s">
        <v>219</v>
      </c>
      <c r="D144" s="347" t="s">
        <v>218</v>
      </c>
      <c r="E144" s="274">
        <v>1100</v>
      </c>
      <c r="F144" s="315" t="s">
        <v>163</v>
      </c>
      <c r="G144" s="289">
        <v>8443</v>
      </c>
      <c r="H144" s="289">
        <v>750</v>
      </c>
      <c r="I144" s="289">
        <v>200</v>
      </c>
      <c r="J144" s="289">
        <v>0</v>
      </c>
      <c r="K144" s="273">
        <f>SUM(G144:J149)</f>
        <v>9393</v>
      </c>
      <c r="L144" s="253" t="s">
        <v>51</v>
      </c>
      <c r="M144" s="253">
        <v>5100</v>
      </c>
      <c r="N144" s="253">
        <f>M144+K144</f>
        <v>14493</v>
      </c>
      <c r="O144" s="253">
        <v>11846.33</v>
      </c>
    </row>
    <row r="145" spans="1:15" s="254" customFormat="1" ht="25.5" customHeight="1" x14ac:dyDescent="0.35">
      <c r="A145" s="293"/>
      <c r="B145" s="293"/>
      <c r="C145" s="293"/>
      <c r="D145" s="347" t="s">
        <v>220</v>
      </c>
      <c r="E145" s="277"/>
      <c r="F145" s="318"/>
      <c r="G145" s="295"/>
      <c r="H145" s="295"/>
      <c r="I145" s="295"/>
      <c r="J145" s="295"/>
      <c r="K145" s="276"/>
      <c r="L145" s="253" t="s">
        <v>60</v>
      </c>
      <c r="M145" s="253">
        <v>3000</v>
      </c>
      <c r="N145" s="253">
        <f>M145+K144</f>
        <v>12393</v>
      </c>
      <c r="O145" s="253">
        <v>10097.82</v>
      </c>
    </row>
    <row r="146" spans="1:15" s="254" customFormat="1" ht="25.5" customHeight="1" x14ac:dyDescent="0.35">
      <c r="A146" s="293"/>
      <c r="B146" s="293"/>
      <c r="C146" s="293"/>
      <c r="D146" s="347" t="s">
        <v>221</v>
      </c>
      <c r="E146" s="277"/>
      <c r="F146" s="318"/>
      <c r="G146" s="295"/>
      <c r="H146" s="295"/>
      <c r="I146" s="295"/>
      <c r="J146" s="295"/>
      <c r="K146" s="276"/>
      <c r="L146" s="253" t="s">
        <v>56</v>
      </c>
      <c r="M146" s="253">
        <v>2000</v>
      </c>
      <c r="N146" s="253">
        <f>M146+K144</f>
        <v>11393</v>
      </c>
      <c r="O146" s="253">
        <v>9232.99</v>
      </c>
    </row>
    <row r="147" spans="1:15" s="254" customFormat="1" ht="25.5" customHeight="1" x14ac:dyDescent="0.35">
      <c r="A147" s="293"/>
      <c r="B147" s="293"/>
      <c r="C147" s="293"/>
      <c r="D147" s="263" t="s">
        <v>222</v>
      </c>
      <c r="E147" s="277"/>
      <c r="F147" s="318"/>
      <c r="G147" s="295"/>
      <c r="H147" s="295"/>
      <c r="I147" s="295"/>
      <c r="J147" s="295"/>
      <c r="K147" s="276"/>
      <c r="L147" s="253" t="s">
        <v>85</v>
      </c>
      <c r="M147" s="253">
        <v>1500</v>
      </c>
      <c r="N147" s="253">
        <f>M147+K144</f>
        <v>10893</v>
      </c>
      <c r="O147" s="253">
        <v>8787.39</v>
      </c>
    </row>
    <row r="148" spans="1:15" s="254" customFormat="1" ht="25.5" customHeight="1" x14ac:dyDescent="0.35">
      <c r="A148" s="293"/>
      <c r="B148" s="293"/>
      <c r="C148" s="293"/>
      <c r="D148" s="269" t="s">
        <v>223</v>
      </c>
      <c r="E148" s="277"/>
      <c r="F148" s="318"/>
      <c r="G148" s="295"/>
      <c r="H148" s="295"/>
      <c r="I148" s="295"/>
      <c r="J148" s="295"/>
      <c r="K148" s="276"/>
      <c r="L148" s="273" t="s">
        <v>87</v>
      </c>
      <c r="M148" s="266">
        <v>1300</v>
      </c>
      <c r="N148" s="266">
        <f>M148+K144</f>
        <v>10693</v>
      </c>
      <c r="O148" s="266">
        <v>8609.15</v>
      </c>
    </row>
    <row r="149" spans="1:15" s="254" customFormat="1" ht="25.5" customHeight="1" x14ac:dyDescent="0.35">
      <c r="A149" s="293"/>
      <c r="B149" s="299"/>
      <c r="C149" s="299"/>
      <c r="D149" s="269" t="s">
        <v>224</v>
      </c>
      <c r="E149" s="303"/>
      <c r="F149" s="342"/>
      <c r="G149" s="305"/>
      <c r="H149" s="305"/>
      <c r="I149" s="305"/>
      <c r="J149" s="305"/>
      <c r="K149" s="279"/>
      <c r="L149" s="279"/>
      <c r="M149" s="266"/>
      <c r="N149" s="266"/>
      <c r="O149" s="266"/>
    </row>
    <row r="150" spans="1:15" s="254" customFormat="1" ht="25.5" customHeight="1" x14ac:dyDescent="0.35">
      <c r="A150" s="293"/>
      <c r="B150" s="280"/>
      <c r="C150" s="281"/>
      <c r="D150" s="282"/>
      <c r="E150" s="283"/>
      <c r="F150" s="329"/>
      <c r="G150" s="330"/>
      <c r="H150" s="330"/>
      <c r="I150" s="330"/>
      <c r="J150" s="330"/>
      <c r="K150" s="285"/>
      <c r="L150" s="285"/>
      <c r="M150" s="285"/>
      <c r="N150" s="285"/>
      <c r="O150" s="286"/>
    </row>
    <row r="151" spans="1:15" s="254" customFormat="1" ht="25.5" customHeight="1" x14ac:dyDescent="0.35">
      <c r="A151" s="293"/>
      <c r="B151" s="287" t="s">
        <v>225</v>
      </c>
      <c r="C151" s="287" t="s">
        <v>226</v>
      </c>
      <c r="D151" s="379" t="s">
        <v>227</v>
      </c>
      <c r="E151" s="274">
        <v>1200</v>
      </c>
      <c r="F151" s="315" t="s">
        <v>163</v>
      </c>
      <c r="G151" s="380">
        <v>8407</v>
      </c>
      <c r="H151" s="380">
        <v>750</v>
      </c>
      <c r="I151" s="380">
        <v>200</v>
      </c>
      <c r="J151" s="380">
        <v>0</v>
      </c>
      <c r="K151" s="273">
        <f>SUM(G151:J160)</f>
        <v>9357</v>
      </c>
      <c r="L151" s="290"/>
      <c r="M151" s="291"/>
      <c r="N151" s="291"/>
      <c r="O151" s="292"/>
    </row>
    <row r="152" spans="1:15" s="254" customFormat="1" ht="25.5" customHeight="1" x14ac:dyDescent="0.35">
      <c r="A152" s="293"/>
      <c r="B152" s="293"/>
      <c r="C152" s="293"/>
      <c r="D152" s="269" t="s">
        <v>228</v>
      </c>
      <c r="E152" s="277"/>
      <c r="F152" s="318"/>
      <c r="G152" s="381"/>
      <c r="H152" s="381"/>
      <c r="I152" s="381"/>
      <c r="J152" s="381"/>
      <c r="K152" s="276"/>
      <c r="L152" s="296"/>
      <c r="M152" s="297"/>
      <c r="N152" s="297"/>
      <c r="O152" s="298"/>
    </row>
    <row r="153" spans="1:15" s="254" customFormat="1" ht="25.5" customHeight="1" x14ac:dyDescent="0.35">
      <c r="A153" s="293"/>
      <c r="B153" s="293"/>
      <c r="C153" s="293"/>
      <c r="D153" s="269" t="s">
        <v>229</v>
      </c>
      <c r="E153" s="277"/>
      <c r="F153" s="318"/>
      <c r="G153" s="381"/>
      <c r="H153" s="381"/>
      <c r="I153" s="381"/>
      <c r="J153" s="381"/>
      <c r="K153" s="276"/>
      <c r="L153" s="253" t="s">
        <v>51</v>
      </c>
      <c r="M153" s="253">
        <v>4800</v>
      </c>
      <c r="N153" s="253">
        <f>K151+M153</f>
        <v>14157</v>
      </c>
      <c r="O153" s="253">
        <v>11576.34</v>
      </c>
    </row>
    <row r="154" spans="1:15" s="254" customFormat="1" ht="25.5" customHeight="1" x14ac:dyDescent="0.35">
      <c r="A154" s="293"/>
      <c r="B154" s="293"/>
      <c r="C154" s="293"/>
      <c r="D154" s="269" t="s">
        <v>230</v>
      </c>
      <c r="E154" s="277"/>
      <c r="F154" s="318"/>
      <c r="G154" s="381"/>
      <c r="H154" s="381"/>
      <c r="I154" s="381"/>
      <c r="J154" s="381"/>
      <c r="K154" s="276"/>
      <c r="L154" s="253" t="s">
        <v>60</v>
      </c>
      <c r="M154" s="253">
        <v>2800</v>
      </c>
      <c r="N154" s="253">
        <f>K151+M154</f>
        <v>12157</v>
      </c>
      <c r="O154" s="253">
        <v>9905.3799999999992</v>
      </c>
    </row>
    <row r="155" spans="1:15" s="254" customFormat="1" ht="25.5" customHeight="1" x14ac:dyDescent="0.35">
      <c r="A155" s="293"/>
      <c r="B155" s="293"/>
      <c r="C155" s="293"/>
      <c r="D155" s="269" t="s">
        <v>231</v>
      </c>
      <c r="E155" s="277"/>
      <c r="F155" s="318"/>
      <c r="G155" s="381"/>
      <c r="H155" s="381"/>
      <c r="I155" s="381"/>
      <c r="J155" s="381"/>
      <c r="K155" s="276"/>
      <c r="L155" s="253" t="s">
        <v>56</v>
      </c>
      <c r="M155" s="253">
        <v>2000</v>
      </c>
      <c r="N155" s="253">
        <f>K151+M155</f>
        <v>11357</v>
      </c>
      <c r="O155" s="253">
        <v>9146.49</v>
      </c>
    </row>
    <row r="156" spans="1:15" s="254" customFormat="1" ht="25.5" customHeight="1" x14ac:dyDescent="0.35">
      <c r="A156" s="293"/>
      <c r="B156" s="293"/>
      <c r="C156" s="293"/>
      <c r="D156" s="269" t="s">
        <v>232</v>
      </c>
      <c r="E156" s="277"/>
      <c r="F156" s="318"/>
      <c r="G156" s="381"/>
      <c r="H156" s="381"/>
      <c r="I156" s="381"/>
      <c r="J156" s="381"/>
      <c r="K156" s="276"/>
      <c r="L156" s="253" t="s">
        <v>85</v>
      </c>
      <c r="M156" s="253">
        <v>1400</v>
      </c>
      <c r="N156" s="253">
        <f>K151+M156</f>
        <v>10757</v>
      </c>
      <c r="O156" s="253">
        <v>8968.75</v>
      </c>
    </row>
    <row r="157" spans="1:15" s="254" customFormat="1" ht="25.5" customHeight="1" x14ac:dyDescent="0.35">
      <c r="A157" s="293"/>
      <c r="B157" s="293"/>
      <c r="C157" s="293"/>
      <c r="D157" s="269" t="s">
        <v>233</v>
      </c>
      <c r="E157" s="277"/>
      <c r="F157" s="318"/>
      <c r="G157" s="381"/>
      <c r="H157" s="381"/>
      <c r="I157" s="381"/>
      <c r="J157" s="381"/>
      <c r="K157" s="276"/>
      <c r="L157" s="253" t="s">
        <v>87</v>
      </c>
      <c r="M157" s="253">
        <v>1200</v>
      </c>
      <c r="N157" s="253">
        <f>K151+M157</f>
        <v>10557</v>
      </c>
      <c r="O157" s="253">
        <v>8493.75</v>
      </c>
    </row>
    <row r="158" spans="1:15" s="254" customFormat="1" ht="25.5" customHeight="1" x14ac:dyDescent="0.35">
      <c r="A158" s="293"/>
      <c r="B158" s="293"/>
      <c r="C158" s="293"/>
      <c r="D158" s="269" t="s">
        <v>234</v>
      </c>
      <c r="E158" s="277"/>
      <c r="F158" s="318"/>
      <c r="G158" s="381"/>
      <c r="H158" s="381"/>
      <c r="I158" s="381"/>
      <c r="J158" s="381"/>
      <c r="K158" s="276"/>
      <c r="L158" s="290"/>
      <c r="M158" s="291"/>
      <c r="N158" s="291"/>
      <c r="O158" s="292"/>
    </row>
    <row r="159" spans="1:15" s="254" customFormat="1" ht="25.5" customHeight="1" x14ac:dyDescent="0.35">
      <c r="A159" s="293"/>
      <c r="B159" s="293"/>
      <c r="C159" s="293"/>
      <c r="D159" s="269" t="s">
        <v>235</v>
      </c>
      <c r="E159" s="277"/>
      <c r="F159" s="318"/>
      <c r="G159" s="381"/>
      <c r="H159" s="381"/>
      <c r="I159" s="381"/>
      <c r="J159" s="381"/>
      <c r="K159" s="276"/>
      <c r="L159" s="300"/>
      <c r="M159" s="301"/>
      <c r="N159" s="301"/>
      <c r="O159" s="302"/>
    </row>
    <row r="160" spans="1:15" s="254" customFormat="1" ht="25.5" customHeight="1" x14ac:dyDescent="0.35">
      <c r="A160" s="293"/>
      <c r="B160" s="299"/>
      <c r="C160" s="299"/>
      <c r="D160" s="382" t="s">
        <v>236</v>
      </c>
      <c r="E160" s="303"/>
      <c r="F160" s="342"/>
      <c r="G160" s="383"/>
      <c r="H160" s="383"/>
      <c r="I160" s="383"/>
      <c r="J160" s="383"/>
      <c r="K160" s="279"/>
      <c r="L160" s="296"/>
      <c r="M160" s="297"/>
      <c r="N160" s="297"/>
      <c r="O160" s="298"/>
    </row>
    <row r="161" spans="1:15" s="254" customFormat="1" ht="25.5" customHeight="1" x14ac:dyDescent="0.35">
      <c r="A161" s="293"/>
      <c r="B161" s="280"/>
      <c r="C161" s="281"/>
      <c r="D161" s="282"/>
      <c r="E161" s="283"/>
      <c r="F161" s="329"/>
      <c r="G161" s="384"/>
      <c r="H161" s="384"/>
      <c r="I161" s="384"/>
      <c r="J161" s="384"/>
      <c r="K161" s="285"/>
      <c r="L161" s="285"/>
      <c r="M161" s="285"/>
      <c r="N161" s="285"/>
      <c r="O161" s="286"/>
    </row>
    <row r="162" spans="1:15" s="254" customFormat="1" ht="25.5" customHeight="1" x14ac:dyDescent="0.35">
      <c r="A162" s="293"/>
      <c r="B162" s="262" t="s">
        <v>237</v>
      </c>
      <c r="C162" s="287" t="s">
        <v>238</v>
      </c>
      <c r="D162" s="263" t="s">
        <v>239</v>
      </c>
      <c r="E162" s="274">
        <v>1300</v>
      </c>
      <c r="F162" s="315" t="s">
        <v>51</v>
      </c>
      <c r="G162" s="289">
        <v>8365</v>
      </c>
      <c r="H162" s="289">
        <v>750</v>
      </c>
      <c r="I162" s="289">
        <v>200</v>
      </c>
      <c r="J162" s="289">
        <v>0</v>
      </c>
      <c r="K162" s="273">
        <f>SUM(G162:J175)</f>
        <v>9315</v>
      </c>
      <c r="L162" s="273" t="s">
        <v>51</v>
      </c>
      <c r="M162" s="273">
        <v>1200</v>
      </c>
      <c r="N162" s="273">
        <f>K162+M162</f>
        <v>10515</v>
      </c>
      <c r="O162" s="273">
        <v>8937.42</v>
      </c>
    </row>
    <row r="163" spans="1:15" s="254" customFormat="1" ht="25.5" customHeight="1" x14ac:dyDescent="0.35">
      <c r="A163" s="293"/>
      <c r="B163" s="262"/>
      <c r="C163" s="293"/>
      <c r="D163" s="263" t="s">
        <v>240</v>
      </c>
      <c r="E163" s="277"/>
      <c r="F163" s="318"/>
      <c r="G163" s="295"/>
      <c r="H163" s="295"/>
      <c r="I163" s="295"/>
      <c r="J163" s="295"/>
      <c r="K163" s="276"/>
      <c r="L163" s="276"/>
      <c r="M163" s="276"/>
      <c r="N163" s="276"/>
      <c r="O163" s="276"/>
    </row>
    <row r="164" spans="1:15" s="254" customFormat="1" ht="25.5" customHeight="1" x14ac:dyDescent="0.35">
      <c r="A164" s="293"/>
      <c r="B164" s="262"/>
      <c r="C164" s="293"/>
      <c r="D164" s="263" t="s">
        <v>241</v>
      </c>
      <c r="E164" s="277"/>
      <c r="F164" s="318"/>
      <c r="G164" s="295"/>
      <c r="H164" s="295"/>
      <c r="I164" s="295"/>
      <c r="J164" s="295"/>
      <c r="K164" s="276"/>
      <c r="L164" s="276"/>
      <c r="M164" s="276"/>
      <c r="N164" s="276"/>
      <c r="O164" s="276"/>
    </row>
    <row r="165" spans="1:15" s="254" customFormat="1" ht="25.5" customHeight="1" x14ac:dyDescent="0.35">
      <c r="A165" s="293"/>
      <c r="B165" s="262"/>
      <c r="C165" s="293"/>
      <c r="D165" s="263" t="s">
        <v>242</v>
      </c>
      <c r="E165" s="277"/>
      <c r="F165" s="318"/>
      <c r="G165" s="295"/>
      <c r="H165" s="295"/>
      <c r="I165" s="295"/>
      <c r="J165" s="295"/>
      <c r="K165" s="276"/>
      <c r="L165" s="276"/>
      <c r="M165" s="276"/>
      <c r="N165" s="276"/>
      <c r="O165" s="276"/>
    </row>
    <row r="166" spans="1:15" s="254" customFormat="1" ht="25.5" customHeight="1" x14ac:dyDescent="0.35">
      <c r="A166" s="293"/>
      <c r="B166" s="262"/>
      <c r="C166" s="293"/>
      <c r="D166" s="263" t="s">
        <v>243</v>
      </c>
      <c r="E166" s="277"/>
      <c r="F166" s="318"/>
      <c r="G166" s="295"/>
      <c r="H166" s="295"/>
      <c r="I166" s="295"/>
      <c r="J166" s="295"/>
      <c r="K166" s="276"/>
      <c r="L166" s="276"/>
      <c r="M166" s="276"/>
      <c r="N166" s="276"/>
      <c r="O166" s="276"/>
    </row>
    <row r="167" spans="1:15" s="254" customFormat="1" ht="25.5" customHeight="1" x14ac:dyDescent="0.35">
      <c r="A167" s="293"/>
      <c r="B167" s="262"/>
      <c r="C167" s="293"/>
      <c r="D167" s="263" t="s">
        <v>244</v>
      </c>
      <c r="E167" s="277"/>
      <c r="F167" s="318"/>
      <c r="G167" s="295"/>
      <c r="H167" s="295"/>
      <c r="I167" s="295"/>
      <c r="J167" s="295"/>
      <c r="K167" s="276"/>
      <c r="L167" s="276"/>
      <c r="M167" s="276"/>
      <c r="N167" s="276"/>
      <c r="O167" s="276"/>
    </row>
    <row r="168" spans="1:15" s="254" customFormat="1" ht="25.5" customHeight="1" x14ac:dyDescent="0.35">
      <c r="A168" s="293"/>
      <c r="B168" s="262"/>
      <c r="C168" s="293"/>
      <c r="D168" s="263" t="s">
        <v>245</v>
      </c>
      <c r="E168" s="277"/>
      <c r="F168" s="318"/>
      <c r="G168" s="295"/>
      <c r="H168" s="295"/>
      <c r="I168" s="295"/>
      <c r="J168" s="295"/>
      <c r="K168" s="276"/>
      <c r="L168" s="276"/>
      <c r="M168" s="276"/>
      <c r="N168" s="276"/>
      <c r="O168" s="276"/>
    </row>
    <row r="169" spans="1:15" s="254" customFormat="1" ht="25.5" customHeight="1" x14ac:dyDescent="0.35">
      <c r="A169" s="293"/>
      <c r="B169" s="262"/>
      <c r="C169" s="293"/>
      <c r="D169" s="314" t="s">
        <v>246</v>
      </c>
      <c r="E169" s="277"/>
      <c r="F169" s="318"/>
      <c r="G169" s="295"/>
      <c r="H169" s="295"/>
      <c r="I169" s="295"/>
      <c r="J169" s="295"/>
      <c r="K169" s="276"/>
      <c r="L169" s="276"/>
      <c r="M169" s="276"/>
      <c r="N169" s="276"/>
      <c r="O169" s="276"/>
    </row>
    <row r="170" spans="1:15" s="254" customFormat="1" ht="25.5" customHeight="1" x14ac:dyDescent="0.35">
      <c r="A170" s="293"/>
      <c r="B170" s="262"/>
      <c r="C170" s="293"/>
      <c r="D170" s="263" t="s">
        <v>247</v>
      </c>
      <c r="E170" s="277"/>
      <c r="F170" s="318"/>
      <c r="G170" s="295"/>
      <c r="H170" s="295"/>
      <c r="I170" s="295"/>
      <c r="J170" s="295"/>
      <c r="K170" s="276"/>
      <c r="L170" s="276"/>
      <c r="M170" s="276"/>
      <c r="N170" s="276"/>
      <c r="O170" s="276"/>
    </row>
    <row r="171" spans="1:15" s="254" customFormat="1" ht="25.5" customHeight="1" x14ac:dyDescent="0.35">
      <c r="A171" s="293"/>
      <c r="B171" s="262"/>
      <c r="C171" s="293"/>
      <c r="D171" s="263" t="s">
        <v>248</v>
      </c>
      <c r="E171" s="277"/>
      <c r="F171" s="318"/>
      <c r="G171" s="295"/>
      <c r="H171" s="295"/>
      <c r="I171" s="295"/>
      <c r="J171" s="295"/>
      <c r="K171" s="276"/>
      <c r="L171" s="276"/>
      <c r="M171" s="276"/>
      <c r="N171" s="276"/>
      <c r="O171" s="276"/>
    </row>
    <row r="172" spans="1:15" s="254" customFormat="1" ht="25.5" customHeight="1" x14ac:dyDescent="0.35">
      <c r="A172" s="293"/>
      <c r="B172" s="262"/>
      <c r="C172" s="293"/>
      <c r="D172" s="263" t="s">
        <v>249</v>
      </c>
      <c r="E172" s="277"/>
      <c r="F172" s="318"/>
      <c r="G172" s="295"/>
      <c r="H172" s="295"/>
      <c r="I172" s="295"/>
      <c r="J172" s="295"/>
      <c r="K172" s="276"/>
      <c r="L172" s="276"/>
      <c r="M172" s="276"/>
      <c r="N172" s="276"/>
      <c r="O172" s="276"/>
    </row>
    <row r="173" spans="1:15" s="254" customFormat="1" ht="25.5" customHeight="1" x14ac:dyDescent="0.35">
      <c r="A173" s="293"/>
      <c r="B173" s="262"/>
      <c r="C173" s="293"/>
      <c r="D173" s="263" t="s">
        <v>250</v>
      </c>
      <c r="E173" s="277"/>
      <c r="F173" s="318"/>
      <c r="G173" s="295"/>
      <c r="H173" s="295"/>
      <c r="I173" s="295"/>
      <c r="J173" s="295"/>
      <c r="K173" s="276"/>
      <c r="L173" s="276"/>
      <c r="M173" s="276"/>
      <c r="N173" s="276"/>
      <c r="O173" s="276"/>
    </row>
    <row r="174" spans="1:15" s="254" customFormat="1" ht="25.5" customHeight="1" x14ac:dyDescent="0.35">
      <c r="A174" s="293"/>
      <c r="B174" s="262"/>
      <c r="C174" s="293"/>
      <c r="D174" s="263" t="s">
        <v>251</v>
      </c>
      <c r="E174" s="277"/>
      <c r="F174" s="318"/>
      <c r="G174" s="295"/>
      <c r="H174" s="295"/>
      <c r="I174" s="295"/>
      <c r="J174" s="295"/>
      <c r="K174" s="276"/>
      <c r="L174" s="276"/>
      <c r="M174" s="276"/>
      <c r="N174" s="276"/>
      <c r="O174" s="276"/>
    </row>
    <row r="175" spans="1:15" s="254" customFormat="1" ht="25.5" customHeight="1" x14ac:dyDescent="0.35">
      <c r="A175" s="299"/>
      <c r="B175" s="262"/>
      <c r="C175" s="299"/>
      <c r="D175" s="263" t="s">
        <v>252</v>
      </c>
      <c r="E175" s="303"/>
      <c r="F175" s="342"/>
      <c r="G175" s="305"/>
      <c r="H175" s="305"/>
      <c r="I175" s="305"/>
      <c r="J175" s="305"/>
      <c r="K175" s="279"/>
      <c r="L175" s="279"/>
      <c r="M175" s="279"/>
      <c r="N175" s="279"/>
      <c r="O175" s="279"/>
    </row>
    <row r="176" spans="1:15" s="254" customFormat="1" ht="25.5" customHeight="1" x14ac:dyDescent="0.35">
      <c r="A176" s="258"/>
      <c r="B176" s="256"/>
      <c r="C176" s="385"/>
      <c r="D176" s="258"/>
      <c r="E176" s="270"/>
      <c r="F176" s="270"/>
      <c r="G176" s="386"/>
      <c r="H176" s="386"/>
      <c r="I176" s="386"/>
      <c r="J176" s="386"/>
      <c r="K176" s="386"/>
      <c r="L176" s="386"/>
      <c r="M176" s="259"/>
      <c r="N176" s="386"/>
      <c r="O176" s="386"/>
    </row>
    <row r="177" spans="1:15" s="254" customFormat="1" ht="25.5" customHeight="1" x14ac:dyDescent="0.35">
      <c r="A177" s="387" t="s">
        <v>253</v>
      </c>
      <c r="B177" s="387"/>
      <c r="C177" s="387"/>
      <c r="D177" s="387"/>
      <c r="E177" s="387"/>
      <c r="F177" s="387"/>
      <c r="G177" s="387"/>
      <c r="H177" s="387"/>
      <c r="I177" s="387"/>
      <c r="J177" s="387"/>
      <c r="K177" s="387"/>
      <c r="L177" s="387"/>
      <c r="M177" s="387"/>
      <c r="N177" s="387"/>
      <c r="O177" s="387"/>
    </row>
    <row r="178" spans="1:15" s="254" customFormat="1" ht="25.5" customHeight="1" x14ac:dyDescent="0.35">
      <c r="A178" s="387" t="s">
        <v>254</v>
      </c>
      <c r="B178" s="387"/>
      <c r="C178" s="387"/>
      <c r="D178" s="387"/>
      <c r="E178" s="387"/>
      <c r="F178" s="387"/>
      <c r="G178" s="387"/>
      <c r="H178" s="387"/>
      <c r="I178" s="387"/>
      <c r="J178" s="387"/>
      <c r="K178" s="387"/>
      <c r="L178" s="387"/>
      <c r="M178" s="387"/>
      <c r="N178" s="387"/>
      <c r="O178" s="387"/>
    </row>
    <row r="179" spans="1:15" s="254" customFormat="1" ht="25.5" customHeight="1" x14ac:dyDescent="0.35">
      <c r="A179" s="387" t="s">
        <v>255</v>
      </c>
      <c r="B179" s="387"/>
      <c r="C179" s="387"/>
      <c r="D179" s="387"/>
      <c r="E179" s="387"/>
      <c r="F179" s="387"/>
      <c r="G179" s="387"/>
      <c r="H179" s="387"/>
      <c r="I179" s="387"/>
      <c r="J179" s="387"/>
      <c r="K179" s="387"/>
      <c r="L179" s="387"/>
      <c r="M179" s="387"/>
      <c r="N179" s="387"/>
      <c r="O179" s="387"/>
    </row>
    <row r="180" spans="1:15" s="254" customFormat="1" ht="25.5" customHeight="1" x14ac:dyDescent="0.35">
      <c r="A180" s="387" t="s">
        <v>256</v>
      </c>
      <c r="B180" s="387"/>
      <c r="C180" s="387"/>
      <c r="D180" s="387"/>
      <c r="E180" s="387"/>
      <c r="F180" s="387"/>
      <c r="G180" s="387"/>
      <c r="H180" s="387"/>
      <c r="I180" s="387"/>
      <c r="J180" s="387"/>
      <c r="K180" s="387"/>
      <c r="L180" s="387"/>
      <c r="M180" s="387"/>
      <c r="N180" s="387"/>
      <c r="O180" s="387"/>
    </row>
    <row r="181" spans="1:15" s="254" customFormat="1" ht="25.5" customHeight="1" x14ac:dyDescent="0.35">
      <c r="A181" s="387" t="s">
        <v>257</v>
      </c>
      <c r="B181" s="387"/>
      <c r="C181" s="387"/>
      <c r="D181" s="387"/>
      <c r="E181" s="387"/>
      <c r="F181" s="387"/>
      <c r="G181" s="387"/>
      <c r="H181" s="387"/>
      <c r="I181" s="387"/>
      <c r="J181" s="387"/>
      <c r="K181" s="387"/>
      <c r="L181" s="387"/>
      <c r="M181" s="387"/>
      <c r="N181" s="387"/>
      <c r="O181" s="387"/>
    </row>
    <row r="182" spans="1:15" s="254" customFormat="1" ht="25.5" customHeight="1" x14ac:dyDescent="0.35">
      <c r="A182" s="387" t="s">
        <v>258</v>
      </c>
      <c r="B182" s="387"/>
      <c r="C182" s="387"/>
      <c r="D182" s="387"/>
      <c r="E182" s="387"/>
      <c r="F182" s="387"/>
      <c r="G182" s="387"/>
      <c r="H182" s="387"/>
      <c r="I182" s="387"/>
      <c r="J182" s="387"/>
      <c r="K182" s="387"/>
      <c r="L182" s="387"/>
      <c r="M182" s="387"/>
      <c r="N182" s="387"/>
      <c r="O182" s="387"/>
    </row>
    <row r="183" spans="1:15" s="254" customFormat="1" ht="25.5" customHeight="1" x14ac:dyDescent="0.35">
      <c r="A183" s="387" t="s">
        <v>259</v>
      </c>
      <c r="B183" s="387"/>
      <c r="C183" s="387"/>
      <c r="D183" s="387"/>
      <c r="E183" s="387"/>
      <c r="F183" s="387"/>
      <c r="G183" s="387"/>
      <c r="H183" s="387"/>
      <c r="I183" s="387"/>
      <c r="J183" s="387"/>
      <c r="K183" s="387"/>
      <c r="L183" s="387"/>
      <c r="M183" s="387"/>
      <c r="N183" s="387"/>
      <c r="O183" s="387"/>
    </row>
    <row r="184" spans="1:15" s="254" customFormat="1" ht="25.5" customHeight="1" x14ac:dyDescent="0.35">
      <c r="A184" s="388" t="s">
        <v>260</v>
      </c>
      <c r="B184" s="389"/>
      <c r="C184" s="389"/>
      <c r="D184" s="389"/>
      <c r="E184" s="389"/>
      <c r="F184" s="389"/>
      <c r="G184" s="389"/>
      <c r="H184" s="389"/>
      <c r="I184" s="389"/>
      <c r="J184" s="389"/>
      <c r="K184" s="389"/>
      <c r="L184" s="389"/>
      <c r="M184" s="389"/>
      <c r="N184" s="389"/>
      <c r="O184" s="390"/>
    </row>
    <row r="185" spans="1:15" s="254" customFormat="1" ht="25.5" customHeight="1" x14ac:dyDescent="0.35">
      <c r="A185" s="387" t="s">
        <v>261</v>
      </c>
      <c r="B185" s="387"/>
      <c r="C185" s="387"/>
      <c r="D185" s="387"/>
      <c r="E185" s="387"/>
      <c r="F185" s="387"/>
      <c r="G185" s="387"/>
      <c r="H185" s="387"/>
      <c r="I185" s="387"/>
      <c r="J185" s="387"/>
      <c r="K185" s="387"/>
      <c r="L185" s="387"/>
      <c r="M185" s="387"/>
      <c r="N185" s="387"/>
      <c r="O185" s="387"/>
    </row>
    <row r="186" spans="1:15" ht="25.5" customHeight="1" x14ac:dyDescent="0.35">
      <c r="A186" s="70"/>
      <c r="B186" s="71"/>
      <c r="C186" s="71"/>
      <c r="D186" s="71"/>
      <c r="E186" s="71"/>
      <c r="F186" s="71"/>
      <c r="G186" s="71"/>
      <c r="H186" s="71"/>
      <c r="I186" s="71"/>
      <c r="J186" s="71"/>
      <c r="K186" s="71"/>
      <c r="L186" s="71"/>
      <c r="M186" s="71"/>
      <c r="N186" s="71"/>
      <c r="O186" s="71"/>
    </row>
    <row r="187" spans="1:15" ht="25.5" customHeight="1" x14ac:dyDescent="0.3">
      <c r="A187" s="164" t="s">
        <v>20</v>
      </c>
      <c r="B187" s="164"/>
      <c r="C187" s="164"/>
      <c r="D187" s="164"/>
      <c r="E187" s="50"/>
      <c r="F187" s="50"/>
      <c r="G187" s="50"/>
      <c r="H187" s="50"/>
      <c r="I187" s="57"/>
      <c r="J187" s="50"/>
      <c r="K187" s="133" t="s">
        <v>21</v>
      </c>
      <c r="L187" s="133"/>
      <c r="M187" s="133"/>
      <c r="N187" s="133"/>
      <c r="O187" s="133"/>
    </row>
    <row r="188" spans="1:15" ht="25.5" customHeight="1" thickBot="1" x14ac:dyDescent="0.35">
      <c r="A188" s="49"/>
      <c r="B188" s="164"/>
      <c r="C188" s="164"/>
      <c r="D188" s="164"/>
      <c r="E188" s="51"/>
      <c r="F188" s="51"/>
      <c r="G188" s="51"/>
      <c r="H188" s="51"/>
      <c r="I188" s="57"/>
      <c r="J188" s="51"/>
      <c r="K188" s="51"/>
      <c r="L188" s="51"/>
    </row>
    <row r="189" spans="1:15" ht="25.5" customHeight="1" x14ac:dyDescent="0.35">
      <c r="A189" s="165" t="s">
        <v>262</v>
      </c>
      <c r="B189" s="165"/>
      <c r="C189" s="165"/>
      <c r="D189" s="165"/>
      <c r="E189" s="54"/>
      <c r="F189" s="54"/>
      <c r="G189" s="54"/>
      <c r="H189" s="54"/>
      <c r="I189" s="57"/>
      <c r="J189" s="54"/>
      <c r="K189" s="166" t="s">
        <v>23</v>
      </c>
      <c r="L189" s="166"/>
      <c r="M189" s="166"/>
      <c r="N189" s="166"/>
      <c r="O189" s="166"/>
    </row>
    <row r="190" spans="1:15" ht="25.5" customHeight="1" x14ac:dyDescent="0.35">
      <c r="A190" s="132" t="s">
        <v>24</v>
      </c>
      <c r="B190" s="132"/>
      <c r="C190" s="132"/>
      <c r="D190" s="132"/>
      <c r="E190" s="56"/>
      <c r="F190" s="56"/>
      <c r="G190" s="56"/>
      <c r="H190" s="56"/>
      <c r="I190" s="72"/>
      <c r="J190" s="56"/>
      <c r="K190" s="132" t="s">
        <v>25</v>
      </c>
      <c r="L190" s="132"/>
      <c r="M190" s="132"/>
      <c r="N190" s="132"/>
      <c r="O190" s="132"/>
    </row>
    <row r="191" spans="1:15" ht="25.5" customHeight="1" x14ac:dyDescent="0.45">
      <c r="A191" s="73"/>
      <c r="B191" s="74"/>
      <c r="C191" s="75"/>
      <c r="D191" s="76"/>
      <c r="E191" s="77"/>
      <c r="F191" s="77"/>
      <c r="G191" s="77"/>
      <c r="H191" s="77"/>
      <c r="I191" s="12"/>
      <c r="J191" s="12"/>
      <c r="K191" s="12"/>
      <c r="L191" s="12"/>
    </row>
    <row r="192" spans="1:15" ht="25.5" customHeight="1" x14ac:dyDescent="0.3">
      <c r="A192" s="164" t="s">
        <v>26</v>
      </c>
      <c r="B192" s="164"/>
      <c r="C192" s="164"/>
      <c r="D192" s="164"/>
      <c r="K192" s="133" t="s">
        <v>26</v>
      </c>
      <c r="L192" s="133"/>
      <c r="M192" s="133"/>
      <c r="N192" s="133"/>
      <c r="O192" s="133"/>
    </row>
    <row r="193" spans="1:15" ht="25.5" customHeight="1" thickBot="1" x14ac:dyDescent="0.35">
      <c r="A193" s="49"/>
      <c r="B193" s="164"/>
      <c r="C193" s="164"/>
      <c r="D193" s="164"/>
      <c r="K193" s="51"/>
      <c r="L193" s="51"/>
    </row>
    <row r="194" spans="1:15" ht="25.5" customHeight="1" x14ac:dyDescent="0.35">
      <c r="A194" s="165" t="s">
        <v>27</v>
      </c>
      <c r="B194" s="165"/>
      <c r="C194" s="165"/>
      <c r="D194" s="165"/>
      <c r="K194" s="166" t="s">
        <v>263</v>
      </c>
      <c r="L194" s="166"/>
      <c r="M194" s="166"/>
      <c r="N194" s="166"/>
      <c r="O194" s="166"/>
    </row>
    <row r="195" spans="1:15" ht="25.5" customHeight="1" x14ac:dyDescent="0.35">
      <c r="A195" s="132" t="s">
        <v>264</v>
      </c>
      <c r="B195" s="132"/>
      <c r="C195" s="132"/>
      <c r="D195" s="132"/>
      <c r="K195" s="132" t="s">
        <v>265</v>
      </c>
      <c r="L195" s="132"/>
      <c r="M195" s="132"/>
      <c r="N195" s="132"/>
      <c r="O195" s="132"/>
    </row>
  </sheetData>
  <mergeCells count="239">
    <mergeCell ref="A195:D195"/>
    <mergeCell ref="K195:O195"/>
    <mergeCell ref="A2:O2"/>
    <mergeCell ref="A3:O3"/>
    <mergeCell ref="A4:O4"/>
    <mergeCell ref="A6:O6"/>
    <mergeCell ref="A190:D190"/>
    <mergeCell ref="K190:O190"/>
    <mergeCell ref="A183:O183"/>
    <mergeCell ref="A184:O184"/>
    <mergeCell ref="A185:O185"/>
    <mergeCell ref="A177:O177"/>
    <mergeCell ref="A178:O178"/>
    <mergeCell ref="A179:O179"/>
    <mergeCell ref="A180:O180"/>
    <mergeCell ref="A181:O181"/>
    <mergeCell ref="A182:O182"/>
    <mergeCell ref="J162:J175"/>
    <mergeCell ref="K162:K175"/>
    <mergeCell ref="L162:L175"/>
    <mergeCell ref="M162:M175"/>
    <mergeCell ref="N162:N175"/>
    <mergeCell ref="O162:O175"/>
    <mergeCell ref="A144:A175"/>
    <mergeCell ref="K151:K160"/>
    <mergeCell ref="L151:O152"/>
    <mergeCell ref="L158:O160"/>
    <mergeCell ref="B162:B175"/>
    <mergeCell ref="C162:C175"/>
    <mergeCell ref="E162:E175"/>
    <mergeCell ref="F162:F175"/>
    <mergeCell ref="G162:G175"/>
    <mergeCell ref="H162:H175"/>
    <mergeCell ref="I162:I175"/>
    <mergeCell ref="B151:B160"/>
    <mergeCell ref="C151:C160"/>
    <mergeCell ref="E151:E160"/>
    <mergeCell ref="F151:F160"/>
    <mergeCell ref="G151:G160"/>
    <mergeCell ref="H151:H160"/>
    <mergeCell ref="I151:I160"/>
    <mergeCell ref="J151:J160"/>
    <mergeCell ref="H144:H149"/>
    <mergeCell ref="I144:I149"/>
    <mergeCell ref="J144:J149"/>
    <mergeCell ref="B144:B149"/>
    <mergeCell ref="C144:C149"/>
    <mergeCell ref="E144:E149"/>
    <mergeCell ref="F144:F149"/>
    <mergeCell ref="G144:G149"/>
    <mergeCell ref="J130:J142"/>
    <mergeCell ref="K130:K142"/>
    <mergeCell ref="L130:O133"/>
    <mergeCell ref="I121:I128"/>
    <mergeCell ref="J121:J128"/>
    <mergeCell ref="K121:K128"/>
    <mergeCell ref="L121:O121"/>
    <mergeCell ref="L128:O128"/>
    <mergeCell ref="N148:N149"/>
    <mergeCell ref="O148:O149"/>
    <mergeCell ref="K144:K149"/>
    <mergeCell ref="L148:L149"/>
    <mergeCell ref="M148:M149"/>
    <mergeCell ref="A130:A142"/>
    <mergeCell ref="B130:B142"/>
    <mergeCell ref="C130:C142"/>
    <mergeCell ref="E130:E142"/>
    <mergeCell ref="F130:F142"/>
    <mergeCell ref="H115:H119"/>
    <mergeCell ref="I115:I119"/>
    <mergeCell ref="J115:J119"/>
    <mergeCell ref="K115:K119"/>
    <mergeCell ref="B121:B128"/>
    <mergeCell ref="C121:C128"/>
    <mergeCell ref="E121:E128"/>
    <mergeCell ref="F121:F128"/>
    <mergeCell ref="G121:G128"/>
    <mergeCell ref="H121:H128"/>
    <mergeCell ref="A115:A128"/>
    <mergeCell ref="B115:B119"/>
    <mergeCell ref="C115:C119"/>
    <mergeCell ref="E115:E119"/>
    <mergeCell ref="F115:F119"/>
    <mergeCell ref="G115:G119"/>
    <mergeCell ref="G130:G142"/>
    <mergeCell ref="H130:H142"/>
    <mergeCell ref="I130:I142"/>
    <mergeCell ref="G106:G113"/>
    <mergeCell ref="H106:H113"/>
    <mergeCell ref="I106:I113"/>
    <mergeCell ref="J106:J113"/>
    <mergeCell ref="K106:K113"/>
    <mergeCell ref="L106:O106"/>
    <mergeCell ref="L112:O113"/>
    <mergeCell ref="I91:I103"/>
    <mergeCell ref="J91:J103"/>
    <mergeCell ref="K91:K103"/>
    <mergeCell ref="L91:O94"/>
    <mergeCell ref="G91:G103"/>
    <mergeCell ref="H91:H103"/>
    <mergeCell ref="B92:B103"/>
    <mergeCell ref="A106:A113"/>
    <mergeCell ref="B106:B113"/>
    <mergeCell ref="C106:C113"/>
    <mergeCell ref="E106:E113"/>
    <mergeCell ref="F106:F113"/>
    <mergeCell ref="A91:A103"/>
    <mergeCell ref="C91:C103"/>
    <mergeCell ref="E91:E103"/>
    <mergeCell ref="F91:F103"/>
    <mergeCell ref="J73:J89"/>
    <mergeCell ref="K73:K89"/>
    <mergeCell ref="L73:O77"/>
    <mergeCell ref="B77:B89"/>
    <mergeCell ref="D77:D78"/>
    <mergeCell ref="F77:F78"/>
    <mergeCell ref="F79:F89"/>
    <mergeCell ref="L82:O89"/>
    <mergeCell ref="K68:K71"/>
    <mergeCell ref="D70:D71"/>
    <mergeCell ref="A73:A89"/>
    <mergeCell ref="B73:B76"/>
    <mergeCell ref="C73:C89"/>
    <mergeCell ref="E73:E89"/>
    <mergeCell ref="F73:F76"/>
    <mergeCell ref="G73:G89"/>
    <mergeCell ref="H73:H89"/>
    <mergeCell ref="I73:I89"/>
    <mergeCell ref="L59:O66"/>
    <mergeCell ref="A68:A71"/>
    <mergeCell ref="B68:B71"/>
    <mergeCell ref="C68:C71"/>
    <mergeCell ref="D68:D69"/>
    <mergeCell ref="E68:E71"/>
    <mergeCell ref="G68:G71"/>
    <mergeCell ref="H68:H71"/>
    <mergeCell ref="I68:I71"/>
    <mergeCell ref="J68:J71"/>
    <mergeCell ref="H45:H66"/>
    <mergeCell ref="I45:I66"/>
    <mergeCell ref="J45:J66"/>
    <mergeCell ref="K45:K66"/>
    <mergeCell ref="A48:A55"/>
    <mergeCell ref="B48:B50"/>
    <mergeCell ref="H38:H43"/>
    <mergeCell ref="I38:I43"/>
    <mergeCell ref="J38:J43"/>
    <mergeCell ref="K38:K43"/>
    <mergeCell ref="D40:D41"/>
    <mergeCell ref="B45:B47"/>
    <mergeCell ref="C45:C66"/>
    <mergeCell ref="E45:E66"/>
    <mergeCell ref="F45:F47"/>
    <mergeCell ref="G45:G66"/>
    <mergeCell ref="A38:A47"/>
    <mergeCell ref="B38:B43"/>
    <mergeCell ref="C38:C43"/>
    <mergeCell ref="E38:E43"/>
    <mergeCell ref="F38:F41"/>
    <mergeCell ref="G38:G43"/>
    <mergeCell ref="F48:F66"/>
    <mergeCell ref="B51:B55"/>
    <mergeCell ref="A56:A66"/>
    <mergeCell ref="B56:B66"/>
    <mergeCell ref="O21:O23"/>
    <mergeCell ref="A26:A36"/>
    <mergeCell ref="B26:B32"/>
    <mergeCell ref="C26:C36"/>
    <mergeCell ref="E26:E36"/>
    <mergeCell ref="G26:G36"/>
    <mergeCell ref="H26:H36"/>
    <mergeCell ref="I26:I36"/>
    <mergeCell ref="J26:J36"/>
    <mergeCell ref="I20:I24"/>
    <mergeCell ref="J20:J24"/>
    <mergeCell ref="K20:K24"/>
    <mergeCell ref="F21:F23"/>
    <mergeCell ref="L21:L23"/>
    <mergeCell ref="M21:M23"/>
    <mergeCell ref="K26:K36"/>
    <mergeCell ref="L26:O27"/>
    <mergeCell ref="B33:B36"/>
    <mergeCell ref="L33:O36"/>
    <mergeCell ref="A20:A24"/>
    <mergeCell ref="B20:B24"/>
    <mergeCell ref="C20:C24"/>
    <mergeCell ref="E20:E24"/>
    <mergeCell ref="G20:G24"/>
    <mergeCell ref="H20:H24"/>
    <mergeCell ref="A12:A18"/>
    <mergeCell ref="F16:F18"/>
    <mergeCell ref="N21:N23"/>
    <mergeCell ref="L16:L18"/>
    <mergeCell ref="M16:M18"/>
    <mergeCell ref="N16:N18"/>
    <mergeCell ref="O16:O18"/>
    <mergeCell ref="O12:O13"/>
    <mergeCell ref="B14:B15"/>
    <mergeCell ref="F14:F15"/>
    <mergeCell ref="L14:L15"/>
    <mergeCell ref="M14:M15"/>
    <mergeCell ref="N14:N15"/>
    <mergeCell ref="O14:O15"/>
    <mergeCell ref="I12:I18"/>
    <mergeCell ref="J12:J18"/>
    <mergeCell ref="K12:K18"/>
    <mergeCell ref="L12:L13"/>
    <mergeCell ref="M12:M13"/>
    <mergeCell ref="N12:N13"/>
    <mergeCell ref="B12:B13"/>
    <mergeCell ref="C12:C18"/>
    <mergeCell ref="E12:E18"/>
    <mergeCell ref="F12:F13"/>
    <mergeCell ref="G12:G18"/>
    <mergeCell ref="H12:H18"/>
    <mergeCell ref="B16:B18"/>
    <mergeCell ref="A1:O1"/>
    <mergeCell ref="A5:O5"/>
    <mergeCell ref="A7:A8"/>
    <mergeCell ref="B7:B8"/>
    <mergeCell ref="C7:C8"/>
    <mergeCell ref="D7:D8"/>
    <mergeCell ref="E7:E8"/>
    <mergeCell ref="F7:F8"/>
    <mergeCell ref="G7:J7"/>
    <mergeCell ref="K7:K8"/>
    <mergeCell ref="L7:M8"/>
    <mergeCell ref="N7:N8"/>
    <mergeCell ref="O7:O8"/>
    <mergeCell ref="A187:D187"/>
    <mergeCell ref="K187:O187"/>
    <mergeCell ref="B188:D188"/>
    <mergeCell ref="A189:D189"/>
    <mergeCell ref="K189:O189"/>
    <mergeCell ref="A192:D192"/>
    <mergeCell ref="K192:O192"/>
    <mergeCell ref="B193:D193"/>
    <mergeCell ref="A194:D194"/>
    <mergeCell ref="K194:O194"/>
  </mergeCells>
  <printOptions horizontalCentered="1"/>
  <pageMargins left="0.19" right="0.16" top="0.13" bottom="0.24" header="0.14000000000000001" footer="0.16"/>
  <pageSetup scale="56"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74A4F-9F51-48C4-B3EA-8F68071B650D}">
  <dimension ref="A1:BC151"/>
  <sheetViews>
    <sheetView zoomScale="85" zoomScaleNormal="85" zoomScaleSheetLayoutView="80" workbookViewId="0">
      <selection activeCell="C8" sqref="C8:C14"/>
    </sheetView>
  </sheetViews>
  <sheetFormatPr baseColWidth="10" defaultColWidth="12.54296875" defaultRowHeight="10.5" x14ac:dyDescent="0.25"/>
  <cols>
    <col min="1" max="1" width="3.26953125" style="4" customWidth="1"/>
    <col min="2" max="2" width="45.08984375" style="8" customWidth="1"/>
    <col min="3" max="3" width="19.1796875" style="7" customWidth="1"/>
    <col min="4" max="4" width="12.36328125" style="9" customWidth="1"/>
    <col min="5" max="5" width="10.36328125" style="10" customWidth="1"/>
    <col min="6" max="6" width="12.90625" style="11" customWidth="1"/>
    <col min="7" max="7" width="11.54296875" style="11" customWidth="1"/>
    <col min="8" max="8" width="13.36328125" style="11" customWidth="1"/>
    <col min="9" max="9" width="19.1796875" style="11" customWidth="1"/>
    <col min="10" max="10" width="19.1796875" style="3" customWidth="1"/>
    <col min="11" max="11" width="19.90625" style="3" customWidth="1"/>
    <col min="12" max="12" width="20.1796875" style="3" customWidth="1"/>
    <col min="13" max="14" width="12.54296875" style="5" customWidth="1"/>
    <col min="15" max="40" width="12.54296875" style="5"/>
    <col min="41" max="55" width="12.54296875" style="6"/>
    <col min="56" max="16384" width="12.54296875" style="4"/>
  </cols>
  <sheetData>
    <row r="1" spans="1:55" x14ac:dyDescent="0.25">
      <c r="B1" s="193" t="s">
        <v>0</v>
      </c>
      <c r="C1" s="194"/>
      <c r="D1" s="194"/>
      <c r="E1" s="194"/>
      <c r="F1" s="194"/>
      <c r="G1" s="194"/>
      <c r="H1" s="194"/>
      <c r="I1" s="194"/>
      <c r="J1" s="194"/>
      <c r="K1" s="194"/>
      <c r="L1" s="194"/>
    </row>
    <row r="2" spans="1:55" s="5" customFormat="1" x14ac:dyDescent="0.25">
      <c r="A2" s="4"/>
      <c r="B2" s="195" t="s">
        <v>1</v>
      </c>
      <c r="C2" s="196"/>
      <c r="D2" s="196"/>
      <c r="E2" s="196"/>
      <c r="F2" s="196"/>
      <c r="G2" s="196"/>
      <c r="H2" s="196"/>
      <c r="I2" s="196"/>
      <c r="J2" s="196"/>
      <c r="K2" s="196"/>
      <c r="L2" s="196"/>
      <c r="AO2" s="6"/>
      <c r="AP2" s="6"/>
      <c r="AQ2" s="6"/>
      <c r="AR2" s="6"/>
      <c r="AS2" s="6"/>
      <c r="AT2" s="6"/>
      <c r="AU2" s="6"/>
      <c r="AV2" s="6"/>
      <c r="AW2" s="6"/>
      <c r="AX2" s="6"/>
      <c r="AY2" s="6"/>
      <c r="AZ2" s="6"/>
      <c r="BA2" s="6"/>
      <c r="BB2" s="6"/>
      <c r="BC2" s="6"/>
    </row>
    <row r="3" spans="1:55" s="5" customFormat="1" x14ac:dyDescent="0.25">
      <c r="A3" s="4"/>
      <c r="B3" s="197" t="s">
        <v>2</v>
      </c>
      <c r="C3" s="198"/>
      <c r="D3" s="198"/>
      <c r="E3" s="198"/>
      <c r="F3" s="198"/>
      <c r="G3" s="198"/>
      <c r="H3" s="198"/>
      <c r="I3" s="198"/>
      <c r="J3" s="198"/>
      <c r="K3" s="198"/>
      <c r="L3" s="198"/>
      <c r="AO3" s="6"/>
      <c r="AP3" s="6"/>
      <c r="AQ3" s="6"/>
      <c r="AR3" s="6"/>
      <c r="AS3" s="6"/>
      <c r="AT3" s="6"/>
      <c r="AU3" s="6"/>
      <c r="AV3" s="6"/>
      <c r="AW3" s="6"/>
      <c r="AX3" s="6"/>
      <c r="AY3" s="6"/>
      <c r="AZ3" s="6"/>
      <c r="BA3" s="6"/>
      <c r="BB3" s="6"/>
      <c r="BC3" s="6"/>
    </row>
    <row r="4" spans="1:55" s="5" customFormat="1" ht="10.5" customHeight="1" x14ac:dyDescent="0.25">
      <c r="A4" s="4"/>
      <c r="B4" s="197" t="s">
        <v>266</v>
      </c>
      <c r="C4" s="198"/>
      <c r="D4" s="198"/>
      <c r="E4" s="198"/>
      <c r="F4" s="198"/>
      <c r="G4" s="198"/>
      <c r="H4" s="198"/>
      <c r="I4" s="198"/>
      <c r="J4" s="198"/>
      <c r="K4" s="198"/>
      <c r="L4" s="198"/>
      <c r="AO4" s="6"/>
      <c r="AP4" s="6"/>
      <c r="AQ4" s="6"/>
      <c r="AR4" s="6"/>
      <c r="AS4" s="6"/>
      <c r="AT4" s="6"/>
      <c r="AU4" s="6"/>
      <c r="AV4" s="6"/>
      <c r="AW4" s="6"/>
      <c r="AX4" s="6"/>
      <c r="AY4" s="6"/>
      <c r="AZ4" s="6"/>
      <c r="BA4" s="6"/>
      <c r="BB4" s="6"/>
      <c r="BC4" s="6"/>
    </row>
    <row r="5" spans="1:55" s="5" customFormat="1" ht="11" thickBot="1" x14ac:dyDescent="0.3">
      <c r="A5" s="4"/>
      <c r="B5" s="199" t="s">
        <v>4</v>
      </c>
      <c r="C5" s="200"/>
      <c r="D5" s="200"/>
      <c r="E5" s="200"/>
      <c r="F5" s="200"/>
      <c r="G5" s="200"/>
      <c r="H5" s="200"/>
      <c r="I5" s="200"/>
      <c r="J5" s="200"/>
      <c r="K5" s="200"/>
      <c r="L5" s="200"/>
      <c r="AO5" s="6"/>
      <c r="AP5" s="6"/>
      <c r="AQ5" s="6"/>
      <c r="AR5" s="6"/>
      <c r="AS5" s="6"/>
      <c r="AT5" s="6"/>
      <c r="AU5" s="6"/>
      <c r="AV5" s="6"/>
      <c r="AW5" s="6"/>
      <c r="AX5" s="6"/>
      <c r="AY5" s="6"/>
      <c r="AZ5" s="6"/>
      <c r="BA5" s="6"/>
      <c r="BB5" s="6"/>
      <c r="BC5" s="6"/>
    </row>
    <row r="6" spans="1:55" ht="16" thickBot="1" x14ac:dyDescent="0.3">
      <c r="B6" s="233" t="s">
        <v>267</v>
      </c>
      <c r="C6" s="235" t="s">
        <v>268</v>
      </c>
      <c r="D6" s="237" t="s">
        <v>269</v>
      </c>
      <c r="E6" s="233" t="s">
        <v>10</v>
      </c>
      <c r="F6" s="239" t="s">
        <v>7</v>
      </c>
      <c r="G6" s="240"/>
      <c r="H6" s="240"/>
      <c r="I6" s="241"/>
      <c r="J6" s="227" t="s">
        <v>270</v>
      </c>
      <c r="K6" s="231" t="s">
        <v>271</v>
      </c>
      <c r="L6" s="231" t="s">
        <v>272</v>
      </c>
    </row>
    <row r="7" spans="1:55" ht="31.5" thickBot="1" x14ac:dyDescent="0.3">
      <c r="B7" s="234"/>
      <c r="C7" s="236"/>
      <c r="D7" s="238"/>
      <c r="E7" s="234"/>
      <c r="F7" s="78" t="s">
        <v>11</v>
      </c>
      <c r="G7" s="78" t="s">
        <v>273</v>
      </c>
      <c r="H7" s="78" t="s">
        <v>274</v>
      </c>
      <c r="I7" s="78" t="s">
        <v>275</v>
      </c>
      <c r="J7" s="228"/>
      <c r="K7" s="232"/>
      <c r="L7" s="232"/>
    </row>
    <row r="8" spans="1:55" ht="31.5" thickBot="1" x14ac:dyDescent="0.3">
      <c r="B8" s="79" t="s">
        <v>276</v>
      </c>
      <c r="C8" s="222" t="s">
        <v>277</v>
      </c>
      <c r="D8" s="224" t="s">
        <v>278</v>
      </c>
      <c r="E8" s="80">
        <v>4000</v>
      </c>
      <c r="F8" s="13">
        <v>9227</v>
      </c>
      <c r="G8" s="13">
        <v>4000</v>
      </c>
      <c r="H8" s="13">
        <v>4100</v>
      </c>
      <c r="I8" s="13">
        <v>17600</v>
      </c>
      <c r="J8" s="14">
        <f t="shared" ref="J8:J14" si="0">SUM(F8:I8)</f>
        <v>34927</v>
      </c>
      <c r="K8" s="81">
        <v>5503.6</v>
      </c>
      <c r="L8" s="30">
        <f>J8-K8</f>
        <v>29423.4</v>
      </c>
    </row>
    <row r="9" spans="1:55" ht="16" thickBot="1" x14ac:dyDescent="0.3">
      <c r="B9" s="82" t="s">
        <v>279</v>
      </c>
      <c r="C9" s="222"/>
      <c r="D9" s="225"/>
      <c r="E9" s="80">
        <v>4040</v>
      </c>
      <c r="F9" s="14">
        <v>9099</v>
      </c>
      <c r="G9" s="13">
        <v>4000</v>
      </c>
      <c r="H9" s="14">
        <v>3900</v>
      </c>
      <c r="I9" s="14">
        <v>16380</v>
      </c>
      <c r="J9" s="14">
        <f t="shared" si="0"/>
        <v>33379</v>
      </c>
      <c r="K9" s="81">
        <v>5196.2700000000004</v>
      </c>
      <c r="L9" s="30">
        <f t="shared" ref="L9:L14" si="1">J9-K9</f>
        <v>28182.73</v>
      </c>
    </row>
    <row r="10" spans="1:55" ht="16" thickBot="1" x14ac:dyDescent="0.3">
      <c r="B10" s="82" t="s">
        <v>280</v>
      </c>
      <c r="C10" s="222"/>
      <c r="D10" s="225"/>
      <c r="E10" s="80">
        <v>4050</v>
      </c>
      <c r="F10" s="14">
        <v>8948</v>
      </c>
      <c r="G10" s="13">
        <v>4000</v>
      </c>
      <c r="H10" s="14">
        <v>3500</v>
      </c>
      <c r="I10" s="14">
        <v>15450</v>
      </c>
      <c r="J10" s="14">
        <f t="shared" si="0"/>
        <v>31898</v>
      </c>
      <c r="K10" s="81">
        <v>4941.82</v>
      </c>
      <c r="L10" s="30">
        <f t="shared" si="1"/>
        <v>26956.18</v>
      </c>
    </row>
    <row r="11" spans="1:55" ht="31.5" thickBot="1" x14ac:dyDescent="0.3">
      <c r="B11" s="83" t="s">
        <v>281</v>
      </c>
      <c r="C11" s="222"/>
      <c r="D11" s="242" t="s">
        <v>282</v>
      </c>
      <c r="E11" s="80">
        <v>4060</v>
      </c>
      <c r="F11" s="14">
        <v>8800</v>
      </c>
      <c r="G11" s="13">
        <v>4000</v>
      </c>
      <c r="H11" s="14">
        <v>3100</v>
      </c>
      <c r="I11" s="14">
        <v>14700</v>
      </c>
      <c r="J11" s="14">
        <f t="shared" si="0"/>
        <v>30600</v>
      </c>
      <c r="K11" s="81">
        <v>4726.6000000000004</v>
      </c>
      <c r="L11" s="30">
        <f t="shared" si="1"/>
        <v>25873.4</v>
      </c>
    </row>
    <row r="12" spans="1:55" ht="31.5" thickBot="1" x14ac:dyDescent="0.3">
      <c r="B12" s="83" t="s">
        <v>283</v>
      </c>
      <c r="C12" s="222"/>
      <c r="D12" s="243"/>
      <c r="E12" s="80">
        <v>4070</v>
      </c>
      <c r="F12" s="14">
        <v>8658</v>
      </c>
      <c r="G12" s="13">
        <v>4000</v>
      </c>
      <c r="H12" s="14">
        <v>2900</v>
      </c>
      <c r="I12" s="14">
        <v>13580</v>
      </c>
      <c r="J12" s="14">
        <f t="shared" si="0"/>
        <v>29138</v>
      </c>
      <c r="K12" s="81">
        <v>4434.9399999999996</v>
      </c>
      <c r="L12" s="30">
        <f t="shared" si="1"/>
        <v>24703.06</v>
      </c>
    </row>
    <row r="13" spans="1:55" ht="31.5" thickBot="1" x14ac:dyDescent="0.3">
      <c r="B13" s="83" t="s">
        <v>284</v>
      </c>
      <c r="C13" s="222"/>
      <c r="D13" s="243"/>
      <c r="E13" s="80">
        <v>4080</v>
      </c>
      <c r="F13" s="14">
        <v>8512</v>
      </c>
      <c r="G13" s="13">
        <v>4000</v>
      </c>
      <c r="H13" s="14">
        <v>2500</v>
      </c>
      <c r="I13" s="14">
        <v>12780</v>
      </c>
      <c r="J13" s="14">
        <f t="shared" si="0"/>
        <v>27792</v>
      </c>
      <c r="K13" s="81">
        <v>4209.57</v>
      </c>
      <c r="L13" s="30">
        <f t="shared" si="1"/>
        <v>23582.43</v>
      </c>
    </row>
    <row r="14" spans="1:55" ht="16" thickBot="1" x14ac:dyDescent="0.3">
      <c r="B14" s="84" t="s">
        <v>285</v>
      </c>
      <c r="C14" s="223"/>
      <c r="D14" s="244"/>
      <c r="E14" s="85">
        <v>4090</v>
      </c>
      <c r="F14" s="15">
        <v>8365</v>
      </c>
      <c r="G14" s="16">
        <v>4000</v>
      </c>
      <c r="H14" s="15">
        <v>2100</v>
      </c>
      <c r="I14" s="15">
        <v>12000</v>
      </c>
      <c r="J14" s="15">
        <f t="shared" si="0"/>
        <v>26465</v>
      </c>
      <c r="K14" s="86">
        <v>3989.22</v>
      </c>
      <c r="L14" s="30">
        <f t="shared" si="1"/>
        <v>22475.78</v>
      </c>
    </row>
    <row r="15" spans="1:55" ht="19" thickBot="1" x14ac:dyDescent="0.3">
      <c r="B15" s="67"/>
      <c r="C15" s="74"/>
      <c r="D15" s="60"/>
      <c r="E15" s="68"/>
      <c r="F15" s="31"/>
      <c r="G15" s="31"/>
      <c r="H15" s="31"/>
      <c r="I15" s="17"/>
      <c r="J15" s="17"/>
      <c r="K15" s="17"/>
      <c r="L15" s="17"/>
    </row>
    <row r="16" spans="1:55" ht="16" thickBot="1" x14ac:dyDescent="0.3">
      <c r="B16" s="233" t="s">
        <v>267</v>
      </c>
      <c r="C16" s="235" t="s">
        <v>268</v>
      </c>
      <c r="D16" s="237" t="s">
        <v>269</v>
      </c>
      <c r="E16" s="233" t="s">
        <v>10</v>
      </c>
      <c r="F16" s="239" t="s">
        <v>7</v>
      </c>
      <c r="G16" s="240"/>
      <c r="H16" s="241"/>
      <c r="I16" s="227" t="s">
        <v>270</v>
      </c>
      <c r="J16" s="229" t="s">
        <v>286</v>
      </c>
      <c r="K16" s="231" t="s">
        <v>287</v>
      </c>
      <c r="L16" s="231" t="s">
        <v>288</v>
      </c>
    </row>
    <row r="17" spans="2:12" ht="31.5" thickBot="1" x14ac:dyDescent="0.3">
      <c r="B17" s="234"/>
      <c r="C17" s="236"/>
      <c r="D17" s="238"/>
      <c r="E17" s="234"/>
      <c r="F17" s="78" t="s">
        <v>11</v>
      </c>
      <c r="G17" s="78" t="s">
        <v>274</v>
      </c>
      <c r="H17" s="78" t="s">
        <v>275</v>
      </c>
      <c r="I17" s="228"/>
      <c r="J17" s="230"/>
      <c r="K17" s="232"/>
      <c r="L17" s="232"/>
    </row>
    <row r="18" spans="2:12" ht="15.5" x14ac:dyDescent="0.25">
      <c r="B18" s="87" t="s">
        <v>289</v>
      </c>
      <c r="C18" s="221" t="s">
        <v>290</v>
      </c>
      <c r="D18" s="88" t="s">
        <v>291</v>
      </c>
      <c r="E18" s="80">
        <v>3010</v>
      </c>
      <c r="F18" s="14">
        <v>9988</v>
      </c>
      <c r="G18" s="14">
        <v>1294</v>
      </c>
      <c r="H18" s="19">
        <v>9500</v>
      </c>
      <c r="I18" s="14">
        <f>SUM(F18:H18)</f>
        <v>20782</v>
      </c>
      <c r="J18" s="14">
        <v>6230.98</v>
      </c>
      <c r="K18" s="18">
        <v>27012.98</v>
      </c>
      <c r="L18" s="32">
        <v>21627</v>
      </c>
    </row>
    <row r="19" spans="2:12" ht="15.5" x14ac:dyDescent="0.25">
      <c r="B19" s="87" t="s">
        <v>292</v>
      </c>
      <c r="C19" s="222"/>
      <c r="D19" s="89" t="s">
        <v>293</v>
      </c>
      <c r="E19" s="80">
        <v>3030</v>
      </c>
      <c r="F19" s="13">
        <v>9136</v>
      </c>
      <c r="G19" s="13">
        <v>1184</v>
      </c>
      <c r="H19" s="13">
        <v>9500</v>
      </c>
      <c r="I19" s="14">
        <f t="shared" ref="I19:I82" si="2">SUM(F19:H19)</f>
        <v>19820</v>
      </c>
      <c r="J19" s="14">
        <v>4539.08</v>
      </c>
      <c r="K19" s="18">
        <v>24359.08</v>
      </c>
      <c r="L19" s="32">
        <v>19649.080000000002</v>
      </c>
    </row>
    <row r="20" spans="2:12" ht="16" thickBot="1" x14ac:dyDescent="0.3">
      <c r="B20" s="87" t="s">
        <v>294</v>
      </c>
      <c r="C20" s="222"/>
      <c r="D20" s="90" t="s">
        <v>295</v>
      </c>
      <c r="E20" s="80">
        <v>3060</v>
      </c>
      <c r="F20" s="14">
        <v>8365</v>
      </c>
      <c r="G20" s="14">
        <v>946</v>
      </c>
      <c r="H20" s="14">
        <v>9500</v>
      </c>
      <c r="I20" s="14">
        <f t="shared" si="2"/>
        <v>18811</v>
      </c>
      <c r="J20" s="14">
        <v>3248.42</v>
      </c>
      <c r="K20" s="18">
        <v>22059.42</v>
      </c>
      <c r="L20" s="32">
        <v>17910.34</v>
      </c>
    </row>
    <row r="21" spans="2:12" ht="19" thickBot="1" x14ac:dyDescent="0.3">
      <c r="B21" s="91"/>
      <c r="C21" s="92"/>
      <c r="D21" s="92"/>
      <c r="E21" s="92"/>
      <c r="F21" s="92"/>
      <c r="G21" s="92"/>
      <c r="H21" s="92"/>
      <c r="I21" s="92"/>
      <c r="J21" s="92"/>
      <c r="K21" s="92"/>
      <c r="L21" s="93"/>
    </row>
    <row r="22" spans="2:12" ht="15.5" x14ac:dyDescent="0.25">
      <c r="B22" s="87" t="s">
        <v>296</v>
      </c>
      <c r="C22" s="245" t="s">
        <v>297</v>
      </c>
      <c r="D22" s="224" t="s">
        <v>298</v>
      </c>
      <c r="E22" s="80">
        <v>3010</v>
      </c>
      <c r="F22" s="14">
        <v>9988</v>
      </c>
      <c r="G22" s="14">
        <v>1294</v>
      </c>
      <c r="H22" s="19">
        <v>9500</v>
      </c>
      <c r="I22" s="14">
        <f t="shared" si="2"/>
        <v>20782</v>
      </c>
      <c r="J22" s="14">
        <v>3196.42</v>
      </c>
      <c r="K22" s="18">
        <f>SUM(I22:J22)</f>
        <v>23978.42</v>
      </c>
      <c r="L22" s="94">
        <v>19240.62</v>
      </c>
    </row>
    <row r="23" spans="2:12" ht="15.5" x14ac:dyDescent="0.25">
      <c r="B23" s="87" t="s">
        <v>299</v>
      </c>
      <c r="C23" s="246"/>
      <c r="D23" s="225"/>
      <c r="E23" s="80">
        <v>3020</v>
      </c>
      <c r="F23" s="14">
        <v>9605</v>
      </c>
      <c r="G23" s="14">
        <v>1246</v>
      </c>
      <c r="H23" s="14">
        <v>9500</v>
      </c>
      <c r="I23" s="14">
        <f t="shared" si="2"/>
        <v>20351</v>
      </c>
      <c r="J23" s="14">
        <v>3196.42</v>
      </c>
      <c r="K23" s="18">
        <f t="shared" ref="K23:K36" si="3">SUM(I23:J23)</f>
        <v>23547.42</v>
      </c>
      <c r="L23" s="95">
        <v>18950.579999999998</v>
      </c>
    </row>
    <row r="24" spans="2:12" ht="15.5" x14ac:dyDescent="0.25">
      <c r="B24" s="87" t="s">
        <v>292</v>
      </c>
      <c r="C24" s="246"/>
      <c r="D24" s="225"/>
      <c r="E24" s="80">
        <v>3030</v>
      </c>
      <c r="F24" s="13">
        <v>9136</v>
      </c>
      <c r="G24" s="13">
        <v>1184</v>
      </c>
      <c r="H24" s="13">
        <v>9500</v>
      </c>
      <c r="I24" s="14">
        <f t="shared" si="2"/>
        <v>19820</v>
      </c>
      <c r="J24" s="14">
        <v>3196.42</v>
      </c>
      <c r="K24" s="18">
        <f t="shared" si="3"/>
        <v>23016.42</v>
      </c>
      <c r="L24" s="95">
        <v>18593.21</v>
      </c>
    </row>
    <row r="25" spans="2:12" ht="15.5" x14ac:dyDescent="0.25">
      <c r="B25" s="87" t="s">
        <v>300</v>
      </c>
      <c r="C25" s="246"/>
      <c r="D25" s="225"/>
      <c r="E25" s="80">
        <v>3040</v>
      </c>
      <c r="F25" s="14">
        <v>8766</v>
      </c>
      <c r="G25" s="14">
        <v>1136</v>
      </c>
      <c r="H25" s="14">
        <v>9500</v>
      </c>
      <c r="I25" s="14">
        <f t="shared" si="2"/>
        <v>19402</v>
      </c>
      <c r="J25" s="14">
        <v>3196.42</v>
      </c>
      <c r="K25" s="18">
        <f t="shared" si="3"/>
        <v>22598.42</v>
      </c>
      <c r="L25" s="95">
        <v>18312.739999999998</v>
      </c>
    </row>
    <row r="26" spans="2:12" ht="15.5" x14ac:dyDescent="0.25">
      <c r="B26" s="87" t="s">
        <v>301</v>
      </c>
      <c r="C26" s="246"/>
      <c r="D26" s="225"/>
      <c r="E26" s="80">
        <v>3050</v>
      </c>
      <c r="F26" s="14">
        <v>8457</v>
      </c>
      <c r="G26" s="14">
        <v>1096</v>
      </c>
      <c r="H26" s="14">
        <v>9500</v>
      </c>
      <c r="I26" s="14">
        <f t="shared" si="2"/>
        <v>19053</v>
      </c>
      <c r="J26" s="14">
        <v>3196.42</v>
      </c>
      <c r="K26" s="18">
        <f t="shared" si="3"/>
        <v>22249.42</v>
      </c>
      <c r="L26" s="95">
        <v>18077.199999999997</v>
      </c>
    </row>
    <row r="27" spans="2:12" ht="15.5" x14ac:dyDescent="0.25">
      <c r="B27" s="87" t="s">
        <v>294</v>
      </c>
      <c r="C27" s="246"/>
      <c r="D27" s="225"/>
      <c r="E27" s="80">
        <v>3060</v>
      </c>
      <c r="F27" s="14">
        <v>8365</v>
      </c>
      <c r="G27" s="14">
        <v>946</v>
      </c>
      <c r="H27" s="14">
        <v>9500</v>
      </c>
      <c r="I27" s="14">
        <f t="shared" si="2"/>
        <v>18811</v>
      </c>
      <c r="J27" s="14">
        <v>3196.42</v>
      </c>
      <c r="K27" s="18">
        <f t="shared" si="3"/>
        <v>22007.42</v>
      </c>
      <c r="L27" s="95">
        <v>17869.45</v>
      </c>
    </row>
    <row r="28" spans="2:12" ht="15.5" x14ac:dyDescent="0.25">
      <c r="B28" s="87" t="s">
        <v>302</v>
      </c>
      <c r="C28" s="246"/>
      <c r="D28" s="225"/>
      <c r="E28" s="80">
        <v>3070</v>
      </c>
      <c r="F28" s="14">
        <v>8365</v>
      </c>
      <c r="G28" s="14">
        <v>856</v>
      </c>
      <c r="H28" s="14">
        <v>9500</v>
      </c>
      <c r="I28" s="14">
        <f t="shared" si="2"/>
        <v>18721</v>
      </c>
      <c r="J28" s="14">
        <v>3196.42</v>
      </c>
      <c r="K28" s="18">
        <f t="shared" si="3"/>
        <v>21917.42</v>
      </c>
      <c r="L28" s="95">
        <v>17779.45</v>
      </c>
    </row>
    <row r="29" spans="2:12" ht="15.5" x14ac:dyDescent="0.25">
      <c r="B29" s="87" t="s">
        <v>303</v>
      </c>
      <c r="C29" s="246"/>
      <c r="D29" s="225"/>
      <c r="E29" s="80">
        <v>3080</v>
      </c>
      <c r="F29" s="14">
        <v>8365</v>
      </c>
      <c r="G29" s="14">
        <v>846</v>
      </c>
      <c r="H29" s="14">
        <v>9500</v>
      </c>
      <c r="I29" s="14">
        <f t="shared" si="2"/>
        <v>18711</v>
      </c>
      <c r="J29" s="14">
        <v>3196.42</v>
      </c>
      <c r="K29" s="18">
        <f t="shared" si="3"/>
        <v>21907.42</v>
      </c>
      <c r="L29" s="95">
        <v>17769.45</v>
      </c>
    </row>
    <row r="30" spans="2:12" ht="16" thickBot="1" x14ac:dyDescent="0.3">
      <c r="B30" s="87" t="s">
        <v>304</v>
      </c>
      <c r="C30" s="247"/>
      <c r="D30" s="226"/>
      <c r="E30" s="80">
        <v>3090</v>
      </c>
      <c r="F30" s="14">
        <v>8365</v>
      </c>
      <c r="G30" s="15">
        <v>842</v>
      </c>
      <c r="H30" s="15">
        <v>9500</v>
      </c>
      <c r="I30" s="14">
        <f t="shared" si="2"/>
        <v>18707</v>
      </c>
      <c r="J30" s="14">
        <v>3196.42</v>
      </c>
      <c r="K30" s="18">
        <f t="shared" si="3"/>
        <v>21903.42</v>
      </c>
      <c r="L30" s="96">
        <v>17765.45</v>
      </c>
    </row>
    <row r="31" spans="2:12" ht="19" thickBot="1" x14ac:dyDescent="0.3">
      <c r="B31" s="91"/>
      <c r="C31" s="92"/>
      <c r="D31" s="92"/>
      <c r="E31" s="92"/>
      <c r="F31" s="92"/>
      <c r="G31" s="92"/>
      <c r="H31" s="92"/>
      <c r="I31" s="92"/>
      <c r="J31" s="92"/>
      <c r="K31" s="92"/>
      <c r="L31" s="97"/>
    </row>
    <row r="32" spans="2:12" ht="15.5" x14ac:dyDescent="0.25">
      <c r="B32" s="87" t="s">
        <v>296</v>
      </c>
      <c r="C32" s="221" t="s">
        <v>305</v>
      </c>
      <c r="D32" s="224" t="s">
        <v>306</v>
      </c>
      <c r="E32" s="80">
        <v>3010</v>
      </c>
      <c r="F32" s="14">
        <v>9988</v>
      </c>
      <c r="G32" s="14">
        <v>1294</v>
      </c>
      <c r="H32" s="19">
        <v>9500</v>
      </c>
      <c r="I32" s="14">
        <f t="shared" si="2"/>
        <v>20782</v>
      </c>
      <c r="J32" s="14">
        <v>2007.42</v>
      </c>
      <c r="K32" s="18">
        <f t="shared" si="3"/>
        <v>22789.42</v>
      </c>
      <c r="L32" s="94">
        <v>18305.599999999999</v>
      </c>
    </row>
    <row r="33" spans="2:12" ht="15.5" x14ac:dyDescent="0.25">
      <c r="B33" s="87" t="s">
        <v>299</v>
      </c>
      <c r="C33" s="222"/>
      <c r="D33" s="225"/>
      <c r="E33" s="80">
        <v>3020</v>
      </c>
      <c r="F33" s="14">
        <v>9605</v>
      </c>
      <c r="G33" s="14">
        <v>1246</v>
      </c>
      <c r="H33" s="14">
        <v>9500</v>
      </c>
      <c r="I33" s="14">
        <f t="shared" si="2"/>
        <v>20351</v>
      </c>
      <c r="J33" s="14">
        <v>2007.42</v>
      </c>
      <c r="K33" s="18">
        <f t="shared" si="3"/>
        <v>22358.42</v>
      </c>
      <c r="L33" s="95">
        <v>18015.55</v>
      </c>
    </row>
    <row r="34" spans="2:12" ht="15.5" x14ac:dyDescent="0.25">
      <c r="B34" s="87" t="s">
        <v>292</v>
      </c>
      <c r="C34" s="222"/>
      <c r="D34" s="225"/>
      <c r="E34" s="80">
        <v>3030</v>
      </c>
      <c r="F34" s="13">
        <v>9136</v>
      </c>
      <c r="G34" s="13">
        <v>1184</v>
      </c>
      <c r="H34" s="13">
        <v>9500</v>
      </c>
      <c r="I34" s="14">
        <f t="shared" si="2"/>
        <v>19820</v>
      </c>
      <c r="J34" s="14">
        <v>2007.42</v>
      </c>
      <c r="K34" s="18">
        <f t="shared" si="3"/>
        <v>21827.42</v>
      </c>
      <c r="L34" s="95">
        <v>17658.18</v>
      </c>
    </row>
    <row r="35" spans="2:12" ht="15.5" x14ac:dyDescent="0.25">
      <c r="B35" s="87" t="s">
        <v>300</v>
      </c>
      <c r="C35" s="222"/>
      <c r="D35" s="225"/>
      <c r="E35" s="80">
        <v>3040</v>
      </c>
      <c r="F35" s="14">
        <v>8766</v>
      </c>
      <c r="G35" s="14">
        <v>1136</v>
      </c>
      <c r="H35" s="14">
        <v>9500</v>
      </c>
      <c r="I35" s="14">
        <f t="shared" si="2"/>
        <v>19402</v>
      </c>
      <c r="J35" s="14">
        <v>2007.42</v>
      </c>
      <c r="K35" s="18">
        <f t="shared" si="3"/>
        <v>21409.42</v>
      </c>
      <c r="L35" s="95">
        <v>17377.71</v>
      </c>
    </row>
    <row r="36" spans="2:12" ht="15.5" x14ac:dyDescent="0.25">
      <c r="B36" s="87" t="s">
        <v>301</v>
      </c>
      <c r="C36" s="222"/>
      <c r="D36" s="225"/>
      <c r="E36" s="80">
        <v>3050</v>
      </c>
      <c r="F36" s="14">
        <v>8457</v>
      </c>
      <c r="G36" s="14">
        <v>1096</v>
      </c>
      <c r="H36" s="14">
        <v>9500</v>
      </c>
      <c r="I36" s="14">
        <f t="shared" si="2"/>
        <v>19053</v>
      </c>
      <c r="J36" s="14">
        <v>2007.42</v>
      </c>
      <c r="K36" s="18">
        <f t="shared" si="3"/>
        <v>21060.42</v>
      </c>
      <c r="L36" s="95">
        <v>17142.169999999998</v>
      </c>
    </row>
    <row r="37" spans="2:12" ht="15.5" x14ac:dyDescent="0.25">
      <c r="B37" s="87" t="s">
        <v>294</v>
      </c>
      <c r="C37" s="222"/>
      <c r="D37" s="225"/>
      <c r="E37" s="80">
        <v>3060</v>
      </c>
      <c r="F37" s="14">
        <v>8365</v>
      </c>
      <c r="G37" s="14">
        <v>946</v>
      </c>
      <c r="H37" s="14">
        <v>9500</v>
      </c>
      <c r="I37" s="14">
        <f t="shared" si="2"/>
        <v>18811</v>
      </c>
      <c r="J37" s="14">
        <v>2007.42</v>
      </c>
      <c r="K37" s="18">
        <f>F37+G37+H37+J37</f>
        <v>20818.419999999998</v>
      </c>
      <c r="L37" s="95">
        <v>16934.419999999998</v>
      </c>
    </row>
    <row r="38" spans="2:12" ht="15.5" x14ac:dyDescent="0.25">
      <c r="B38" s="87" t="s">
        <v>302</v>
      </c>
      <c r="C38" s="222"/>
      <c r="D38" s="225"/>
      <c r="E38" s="80">
        <v>3070</v>
      </c>
      <c r="F38" s="14">
        <v>8365</v>
      </c>
      <c r="G38" s="14">
        <v>856</v>
      </c>
      <c r="H38" s="14">
        <v>9500</v>
      </c>
      <c r="I38" s="14">
        <f t="shared" si="2"/>
        <v>18721</v>
      </c>
      <c r="J38" s="14">
        <v>2007.42</v>
      </c>
      <c r="K38" s="18">
        <f t="shared" ref="K38:K40" si="4">F38+G38+H38+J38</f>
        <v>20728.419999999998</v>
      </c>
      <c r="L38" s="95">
        <v>16844.419999999998</v>
      </c>
    </row>
    <row r="39" spans="2:12" ht="15.5" x14ac:dyDescent="0.25">
      <c r="B39" s="87" t="s">
        <v>303</v>
      </c>
      <c r="C39" s="222"/>
      <c r="D39" s="225"/>
      <c r="E39" s="80">
        <v>3080</v>
      </c>
      <c r="F39" s="14">
        <v>8365</v>
      </c>
      <c r="G39" s="14">
        <v>846</v>
      </c>
      <c r="H39" s="14">
        <v>9500</v>
      </c>
      <c r="I39" s="14">
        <f t="shared" si="2"/>
        <v>18711</v>
      </c>
      <c r="J39" s="14">
        <v>2007.42</v>
      </c>
      <c r="K39" s="18">
        <f t="shared" si="4"/>
        <v>20718.419999999998</v>
      </c>
      <c r="L39" s="95">
        <v>16834.419999999998</v>
      </c>
    </row>
    <row r="40" spans="2:12" ht="16" thickBot="1" x14ac:dyDescent="0.3">
      <c r="B40" s="87" t="s">
        <v>304</v>
      </c>
      <c r="C40" s="223"/>
      <c r="D40" s="226"/>
      <c r="E40" s="80">
        <v>3090</v>
      </c>
      <c r="F40" s="14">
        <v>8365</v>
      </c>
      <c r="G40" s="15">
        <v>842</v>
      </c>
      <c r="H40" s="15">
        <v>9500</v>
      </c>
      <c r="I40" s="14">
        <f t="shared" si="2"/>
        <v>18707</v>
      </c>
      <c r="J40" s="14">
        <v>2007.42</v>
      </c>
      <c r="K40" s="18">
        <f t="shared" si="4"/>
        <v>20714.419999999998</v>
      </c>
      <c r="L40" s="96">
        <v>16830.419999999998</v>
      </c>
    </row>
    <row r="41" spans="2:12" ht="19" thickBot="1" x14ac:dyDescent="0.3">
      <c r="B41" s="91"/>
      <c r="C41" s="92"/>
      <c r="D41" s="92"/>
      <c r="E41" s="92"/>
      <c r="F41" s="92"/>
      <c r="G41" s="92"/>
      <c r="H41" s="92"/>
      <c r="I41" s="92"/>
      <c r="J41" s="92"/>
      <c r="K41" s="92"/>
      <c r="L41" s="98"/>
    </row>
    <row r="42" spans="2:12" ht="15.5" x14ac:dyDescent="0.25">
      <c r="B42" s="99" t="s">
        <v>296</v>
      </c>
      <c r="C42" s="245" t="s">
        <v>307</v>
      </c>
      <c r="D42" s="224" t="s">
        <v>308</v>
      </c>
      <c r="E42" s="100">
        <v>3010</v>
      </c>
      <c r="F42" s="19">
        <v>9988</v>
      </c>
      <c r="G42" s="19">
        <v>1294</v>
      </c>
      <c r="H42" s="19">
        <v>9500</v>
      </c>
      <c r="I42" s="14">
        <f t="shared" si="2"/>
        <v>20782</v>
      </c>
      <c r="J42" s="19">
        <v>6495</v>
      </c>
      <c r="K42" s="20">
        <f>SUM(I42:J42)</f>
        <v>27277</v>
      </c>
      <c r="L42" s="101">
        <v>21834.63</v>
      </c>
    </row>
    <row r="43" spans="2:12" ht="15.5" x14ac:dyDescent="0.25">
      <c r="B43" s="87" t="s">
        <v>299</v>
      </c>
      <c r="C43" s="246"/>
      <c r="D43" s="225"/>
      <c r="E43" s="80">
        <v>3020</v>
      </c>
      <c r="F43" s="14">
        <v>9605</v>
      </c>
      <c r="G43" s="14">
        <v>1246</v>
      </c>
      <c r="H43" s="14">
        <v>9500</v>
      </c>
      <c r="I43" s="14">
        <f t="shared" si="2"/>
        <v>20351</v>
      </c>
      <c r="J43" s="14">
        <v>6495</v>
      </c>
      <c r="K43" s="20">
        <f t="shared" ref="K43:K50" si="5">SUM(I43:J43)</f>
        <v>26846</v>
      </c>
      <c r="L43" s="95">
        <v>21544.59</v>
      </c>
    </row>
    <row r="44" spans="2:12" ht="15.5" x14ac:dyDescent="0.25">
      <c r="B44" s="87" t="s">
        <v>292</v>
      </c>
      <c r="C44" s="246"/>
      <c r="D44" s="225"/>
      <c r="E44" s="80">
        <v>3030</v>
      </c>
      <c r="F44" s="13">
        <v>9136</v>
      </c>
      <c r="G44" s="13">
        <v>1184</v>
      </c>
      <c r="H44" s="13">
        <v>9500</v>
      </c>
      <c r="I44" s="14">
        <f t="shared" si="2"/>
        <v>19820</v>
      </c>
      <c r="J44" s="14">
        <v>6495</v>
      </c>
      <c r="K44" s="20">
        <f t="shared" si="5"/>
        <v>26315</v>
      </c>
      <c r="L44" s="95">
        <v>21187.22</v>
      </c>
    </row>
    <row r="45" spans="2:12" ht="15.5" x14ac:dyDescent="0.25">
      <c r="B45" s="87" t="s">
        <v>300</v>
      </c>
      <c r="C45" s="246"/>
      <c r="D45" s="225"/>
      <c r="E45" s="80">
        <v>3040</v>
      </c>
      <c r="F45" s="14">
        <v>8766</v>
      </c>
      <c r="G45" s="14">
        <v>1136</v>
      </c>
      <c r="H45" s="14">
        <v>9500</v>
      </c>
      <c r="I45" s="14">
        <f t="shared" si="2"/>
        <v>19402</v>
      </c>
      <c r="J45" s="14">
        <v>6495</v>
      </c>
      <c r="K45" s="20">
        <f t="shared" si="5"/>
        <v>25897</v>
      </c>
      <c r="L45" s="95">
        <v>20906.75</v>
      </c>
    </row>
    <row r="46" spans="2:12" ht="15.5" x14ac:dyDescent="0.25">
      <c r="B46" s="87" t="s">
        <v>301</v>
      </c>
      <c r="C46" s="246"/>
      <c r="D46" s="225"/>
      <c r="E46" s="80">
        <v>3050</v>
      </c>
      <c r="F46" s="14">
        <v>8457</v>
      </c>
      <c r="G46" s="14">
        <v>1096</v>
      </c>
      <c r="H46" s="14">
        <v>9500</v>
      </c>
      <c r="I46" s="14">
        <f t="shared" si="2"/>
        <v>19053</v>
      </c>
      <c r="J46" s="14">
        <v>6495</v>
      </c>
      <c r="K46" s="20">
        <f t="shared" si="5"/>
        <v>25548</v>
      </c>
      <c r="L46" s="95">
        <v>20671.2</v>
      </c>
    </row>
    <row r="47" spans="2:12" ht="15.5" x14ac:dyDescent="0.25">
      <c r="B47" s="87" t="s">
        <v>294</v>
      </c>
      <c r="C47" s="246"/>
      <c r="D47" s="225"/>
      <c r="E47" s="80">
        <v>3060</v>
      </c>
      <c r="F47" s="14">
        <v>8365</v>
      </c>
      <c r="G47" s="14">
        <v>946</v>
      </c>
      <c r="H47" s="14">
        <v>9500</v>
      </c>
      <c r="I47" s="14">
        <f t="shared" si="2"/>
        <v>18811</v>
      </c>
      <c r="J47" s="14">
        <v>6495</v>
      </c>
      <c r="K47" s="20">
        <f t="shared" si="5"/>
        <v>25306</v>
      </c>
      <c r="L47" s="95">
        <v>20463.45</v>
      </c>
    </row>
    <row r="48" spans="2:12" ht="15.5" x14ac:dyDescent="0.25">
      <c r="B48" s="87" t="s">
        <v>302</v>
      </c>
      <c r="C48" s="246"/>
      <c r="D48" s="225"/>
      <c r="E48" s="80">
        <v>3070</v>
      </c>
      <c r="F48" s="14">
        <v>8365</v>
      </c>
      <c r="G48" s="14">
        <v>856</v>
      </c>
      <c r="H48" s="14">
        <v>9500</v>
      </c>
      <c r="I48" s="14">
        <f t="shared" si="2"/>
        <v>18721</v>
      </c>
      <c r="J48" s="14">
        <v>6495</v>
      </c>
      <c r="K48" s="20">
        <f t="shared" si="5"/>
        <v>25216</v>
      </c>
      <c r="L48" s="95">
        <v>20373.45</v>
      </c>
    </row>
    <row r="49" spans="2:12" ht="15.5" x14ac:dyDescent="0.25">
      <c r="B49" s="87" t="s">
        <v>303</v>
      </c>
      <c r="C49" s="246"/>
      <c r="D49" s="225"/>
      <c r="E49" s="80">
        <v>3080</v>
      </c>
      <c r="F49" s="14">
        <v>8365</v>
      </c>
      <c r="G49" s="14">
        <v>846</v>
      </c>
      <c r="H49" s="14">
        <v>9500</v>
      </c>
      <c r="I49" s="14">
        <f t="shared" si="2"/>
        <v>18711</v>
      </c>
      <c r="J49" s="14">
        <v>6495</v>
      </c>
      <c r="K49" s="20">
        <f t="shared" si="5"/>
        <v>25206</v>
      </c>
      <c r="L49" s="95">
        <v>20363.45</v>
      </c>
    </row>
    <row r="50" spans="2:12" ht="16" thickBot="1" x14ac:dyDescent="0.3">
      <c r="B50" s="102" t="s">
        <v>304</v>
      </c>
      <c r="C50" s="247"/>
      <c r="D50" s="226"/>
      <c r="E50" s="85">
        <v>3090</v>
      </c>
      <c r="F50" s="14">
        <v>8365</v>
      </c>
      <c r="G50" s="15">
        <v>842</v>
      </c>
      <c r="H50" s="15">
        <v>9500</v>
      </c>
      <c r="I50" s="14">
        <f t="shared" si="2"/>
        <v>18707</v>
      </c>
      <c r="J50" s="14">
        <v>6495</v>
      </c>
      <c r="K50" s="20">
        <f t="shared" si="5"/>
        <v>25202</v>
      </c>
      <c r="L50" s="96">
        <v>20359.45</v>
      </c>
    </row>
    <row r="51" spans="2:12" ht="19" thickBot="1" x14ac:dyDescent="0.3">
      <c r="B51" s="103"/>
      <c r="C51" s="104"/>
      <c r="D51" s="104"/>
      <c r="E51" s="104"/>
      <c r="F51" s="104"/>
      <c r="G51" s="92"/>
      <c r="H51" s="92"/>
      <c r="I51" s="92"/>
      <c r="J51" s="92"/>
      <c r="K51" s="92"/>
      <c r="L51" s="98"/>
    </row>
    <row r="52" spans="2:12" ht="15.5" x14ac:dyDescent="0.25">
      <c r="B52" s="87" t="s">
        <v>296</v>
      </c>
      <c r="C52" s="221" t="s">
        <v>309</v>
      </c>
      <c r="D52" s="224" t="s">
        <v>310</v>
      </c>
      <c r="E52" s="80">
        <v>3010</v>
      </c>
      <c r="F52" s="14">
        <v>9988</v>
      </c>
      <c r="G52" s="14">
        <v>1294</v>
      </c>
      <c r="H52" s="19">
        <v>9500</v>
      </c>
      <c r="I52" s="14">
        <f t="shared" si="2"/>
        <v>20782</v>
      </c>
      <c r="J52" s="14">
        <v>8000</v>
      </c>
      <c r="K52" s="18">
        <f>SUM(I52:J52)</f>
        <v>28782</v>
      </c>
      <c r="L52" s="94">
        <v>23018.16</v>
      </c>
    </row>
    <row r="53" spans="2:12" ht="15.5" x14ac:dyDescent="0.25">
      <c r="B53" s="87" t="s">
        <v>299</v>
      </c>
      <c r="C53" s="222"/>
      <c r="D53" s="225"/>
      <c r="E53" s="80">
        <v>3020</v>
      </c>
      <c r="F53" s="14">
        <v>9605</v>
      </c>
      <c r="G53" s="14">
        <v>1246</v>
      </c>
      <c r="H53" s="14">
        <v>9500</v>
      </c>
      <c r="I53" s="14">
        <f t="shared" si="2"/>
        <v>20351</v>
      </c>
      <c r="J53" s="14">
        <v>8000</v>
      </c>
      <c r="K53" s="18">
        <f t="shared" ref="K53:K60" si="6">SUM(I53:J53)</f>
        <v>28351</v>
      </c>
      <c r="L53" s="95">
        <v>22728.12</v>
      </c>
    </row>
    <row r="54" spans="2:12" ht="15.5" x14ac:dyDescent="0.25">
      <c r="B54" s="87" t="s">
        <v>292</v>
      </c>
      <c r="C54" s="222"/>
      <c r="D54" s="225"/>
      <c r="E54" s="80">
        <v>3030</v>
      </c>
      <c r="F54" s="13">
        <v>9136</v>
      </c>
      <c r="G54" s="13">
        <v>1184</v>
      </c>
      <c r="H54" s="13">
        <v>9500</v>
      </c>
      <c r="I54" s="14">
        <f t="shared" si="2"/>
        <v>19820</v>
      </c>
      <c r="J54" s="14">
        <v>8000</v>
      </c>
      <c r="K54" s="18">
        <f t="shared" si="6"/>
        <v>27820</v>
      </c>
      <c r="L54" s="95">
        <v>22370.75</v>
      </c>
    </row>
    <row r="55" spans="2:12" ht="15.5" x14ac:dyDescent="0.25">
      <c r="B55" s="87" t="s">
        <v>300</v>
      </c>
      <c r="C55" s="222"/>
      <c r="D55" s="225"/>
      <c r="E55" s="80">
        <v>3040</v>
      </c>
      <c r="F55" s="14">
        <v>8766</v>
      </c>
      <c r="G55" s="14">
        <v>1136</v>
      </c>
      <c r="H55" s="14">
        <v>9500</v>
      </c>
      <c r="I55" s="14">
        <f t="shared" si="2"/>
        <v>19402</v>
      </c>
      <c r="J55" s="14">
        <v>8000</v>
      </c>
      <c r="K55" s="18">
        <f t="shared" si="6"/>
        <v>27402</v>
      </c>
      <c r="L55" s="95">
        <v>22090.28</v>
      </c>
    </row>
    <row r="56" spans="2:12" ht="15.5" x14ac:dyDescent="0.25">
      <c r="B56" s="87" t="s">
        <v>301</v>
      </c>
      <c r="C56" s="222"/>
      <c r="D56" s="225"/>
      <c r="E56" s="80">
        <v>3050</v>
      </c>
      <c r="F56" s="14">
        <v>8457</v>
      </c>
      <c r="G56" s="14">
        <v>1096</v>
      </c>
      <c r="H56" s="14">
        <v>9500</v>
      </c>
      <c r="I56" s="14">
        <f t="shared" si="2"/>
        <v>19053</v>
      </c>
      <c r="J56" s="14">
        <v>8000</v>
      </c>
      <c r="K56" s="18">
        <f t="shared" si="6"/>
        <v>27053</v>
      </c>
      <c r="L56" s="95">
        <v>21854.73</v>
      </c>
    </row>
    <row r="57" spans="2:12" ht="15.5" x14ac:dyDescent="0.25">
      <c r="B57" s="87" t="s">
        <v>294</v>
      </c>
      <c r="C57" s="222"/>
      <c r="D57" s="225"/>
      <c r="E57" s="80">
        <v>3060</v>
      </c>
      <c r="F57" s="14">
        <v>8365</v>
      </c>
      <c r="G57" s="14">
        <v>946</v>
      </c>
      <c r="H57" s="14">
        <v>9500</v>
      </c>
      <c r="I57" s="14">
        <f t="shared" si="2"/>
        <v>18811</v>
      </c>
      <c r="J57" s="14">
        <v>8000</v>
      </c>
      <c r="K57" s="18">
        <f>I57+J57</f>
        <v>26811</v>
      </c>
      <c r="L57" s="95">
        <v>21646.98</v>
      </c>
    </row>
    <row r="58" spans="2:12" ht="15.5" x14ac:dyDescent="0.25">
      <c r="B58" s="87" t="s">
        <v>302</v>
      </c>
      <c r="C58" s="222"/>
      <c r="D58" s="225"/>
      <c r="E58" s="80">
        <v>3070</v>
      </c>
      <c r="F58" s="14">
        <v>8365</v>
      </c>
      <c r="G58" s="14">
        <v>856</v>
      </c>
      <c r="H58" s="14">
        <v>9500</v>
      </c>
      <c r="I58" s="14">
        <f t="shared" si="2"/>
        <v>18721</v>
      </c>
      <c r="J58" s="14">
        <v>8000</v>
      </c>
      <c r="K58" s="18">
        <f t="shared" si="6"/>
        <v>26721</v>
      </c>
      <c r="L58" s="95">
        <v>21556.98</v>
      </c>
    </row>
    <row r="59" spans="2:12" ht="15.5" x14ac:dyDescent="0.25">
      <c r="B59" s="87" t="s">
        <v>303</v>
      </c>
      <c r="C59" s="222"/>
      <c r="D59" s="225"/>
      <c r="E59" s="80">
        <v>3080</v>
      </c>
      <c r="F59" s="14">
        <v>8365</v>
      </c>
      <c r="G59" s="14">
        <v>846</v>
      </c>
      <c r="H59" s="14">
        <v>9500</v>
      </c>
      <c r="I59" s="14">
        <f t="shared" si="2"/>
        <v>18711</v>
      </c>
      <c r="J59" s="14">
        <v>8000</v>
      </c>
      <c r="K59" s="18">
        <f t="shared" si="6"/>
        <v>26711</v>
      </c>
      <c r="L59" s="95">
        <v>21546.98</v>
      </c>
    </row>
    <row r="60" spans="2:12" ht="16" thickBot="1" x14ac:dyDescent="0.3">
      <c r="B60" s="87" t="s">
        <v>304</v>
      </c>
      <c r="C60" s="223"/>
      <c r="D60" s="226"/>
      <c r="E60" s="80">
        <v>3090</v>
      </c>
      <c r="F60" s="14">
        <v>8365</v>
      </c>
      <c r="G60" s="15">
        <v>842</v>
      </c>
      <c r="H60" s="15">
        <v>9500</v>
      </c>
      <c r="I60" s="14">
        <f t="shared" si="2"/>
        <v>18707</v>
      </c>
      <c r="J60" s="14">
        <v>8000</v>
      </c>
      <c r="K60" s="18">
        <f t="shared" si="6"/>
        <v>26707</v>
      </c>
      <c r="L60" s="96">
        <v>21542.98</v>
      </c>
    </row>
    <row r="61" spans="2:12" ht="19" thickBot="1" x14ac:dyDescent="0.3">
      <c r="B61" s="91"/>
      <c r="C61" s="92"/>
      <c r="D61" s="92"/>
      <c r="E61" s="92"/>
      <c r="F61" s="92"/>
      <c r="G61" s="92"/>
      <c r="H61" s="92"/>
      <c r="I61" s="92"/>
      <c r="J61" s="92"/>
      <c r="K61" s="92"/>
      <c r="L61" s="98"/>
    </row>
    <row r="62" spans="2:12" ht="15.5" x14ac:dyDescent="0.25">
      <c r="B62" s="87" t="s">
        <v>296</v>
      </c>
      <c r="C62" s="221" t="s">
        <v>311</v>
      </c>
      <c r="D62" s="224" t="s">
        <v>312</v>
      </c>
      <c r="E62" s="80">
        <v>3010</v>
      </c>
      <c r="F62" s="14">
        <v>9988</v>
      </c>
      <c r="G62" s="14">
        <v>1294</v>
      </c>
      <c r="H62" s="19">
        <v>9500</v>
      </c>
      <c r="I62" s="14">
        <f t="shared" si="2"/>
        <v>20782</v>
      </c>
      <c r="J62" s="19">
        <v>10379.959999999999</v>
      </c>
      <c r="K62" s="20">
        <f>SUM(I62:J62)</f>
        <v>31161.96</v>
      </c>
      <c r="L62" s="94">
        <v>24889.759999999998</v>
      </c>
    </row>
    <row r="63" spans="2:12" ht="15.5" x14ac:dyDescent="0.25">
      <c r="B63" s="87" t="s">
        <v>299</v>
      </c>
      <c r="C63" s="222"/>
      <c r="D63" s="225"/>
      <c r="E63" s="80">
        <v>3020</v>
      </c>
      <c r="F63" s="14">
        <v>9605</v>
      </c>
      <c r="G63" s="14">
        <v>1246</v>
      </c>
      <c r="H63" s="14">
        <v>9500</v>
      </c>
      <c r="I63" s="14">
        <f t="shared" si="2"/>
        <v>20351</v>
      </c>
      <c r="J63" s="19">
        <v>10379.959999999999</v>
      </c>
      <c r="K63" s="20">
        <f t="shared" ref="K63:K70" si="7">SUM(I63:J63)</f>
        <v>30730.959999999999</v>
      </c>
      <c r="L63" s="95">
        <v>24599.72</v>
      </c>
    </row>
    <row r="64" spans="2:12" ht="15.5" x14ac:dyDescent="0.25">
      <c r="B64" s="87" t="s">
        <v>292</v>
      </c>
      <c r="C64" s="222"/>
      <c r="D64" s="225"/>
      <c r="E64" s="80">
        <v>3030</v>
      </c>
      <c r="F64" s="13">
        <v>9136</v>
      </c>
      <c r="G64" s="13">
        <v>1184</v>
      </c>
      <c r="H64" s="13">
        <v>9500</v>
      </c>
      <c r="I64" s="14">
        <f t="shared" si="2"/>
        <v>19820</v>
      </c>
      <c r="J64" s="19">
        <v>10379.959999999999</v>
      </c>
      <c r="K64" s="20">
        <f t="shared" si="7"/>
        <v>30199.96</v>
      </c>
      <c r="L64" s="95">
        <v>24242.35</v>
      </c>
    </row>
    <row r="65" spans="2:12" ht="15.5" x14ac:dyDescent="0.25">
      <c r="B65" s="87" t="s">
        <v>300</v>
      </c>
      <c r="C65" s="222"/>
      <c r="D65" s="225"/>
      <c r="E65" s="80">
        <v>3040</v>
      </c>
      <c r="F65" s="14">
        <v>8766</v>
      </c>
      <c r="G65" s="14">
        <v>1136</v>
      </c>
      <c r="H65" s="14">
        <v>9500</v>
      </c>
      <c r="I65" s="14">
        <f t="shared" si="2"/>
        <v>19402</v>
      </c>
      <c r="J65" s="19">
        <v>10379.959999999999</v>
      </c>
      <c r="K65" s="20">
        <f t="shared" si="7"/>
        <v>29781.96</v>
      </c>
      <c r="L65" s="95">
        <v>23961.879999999997</v>
      </c>
    </row>
    <row r="66" spans="2:12" ht="15.5" x14ac:dyDescent="0.25">
      <c r="B66" s="87" t="s">
        <v>301</v>
      </c>
      <c r="C66" s="222"/>
      <c r="D66" s="225"/>
      <c r="E66" s="80">
        <v>3050</v>
      </c>
      <c r="F66" s="14">
        <v>8457</v>
      </c>
      <c r="G66" s="14">
        <v>1096</v>
      </c>
      <c r="H66" s="14">
        <v>9500</v>
      </c>
      <c r="I66" s="14">
        <f t="shared" si="2"/>
        <v>19053</v>
      </c>
      <c r="J66" s="19">
        <v>10379.959999999999</v>
      </c>
      <c r="K66" s="20">
        <f t="shared" si="7"/>
        <v>29432.959999999999</v>
      </c>
      <c r="L66" s="95">
        <v>23726.33</v>
      </c>
    </row>
    <row r="67" spans="2:12" ht="15.5" x14ac:dyDescent="0.25">
      <c r="B67" s="87" t="s">
        <v>294</v>
      </c>
      <c r="C67" s="222"/>
      <c r="D67" s="225"/>
      <c r="E67" s="80">
        <v>3060</v>
      </c>
      <c r="F67" s="14">
        <v>8365</v>
      </c>
      <c r="G67" s="14">
        <v>946</v>
      </c>
      <c r="H67" s="14">
        <v>9500</v>
      </c>
      <c r="I67" s="14">
        <f t="shared" si="2"/>
        <v>18811</v>
      </c>
      <c r="J67" s="19">
        <v>10379.959999999999</v>
      </c>
      <c r="K67" s="20">
        <f t="shared" si="7"/>
        <v>29190.959999999999</v>
      </c>
      <c r="L67" s="95">
        <v>23518.58</v>
      </c>
    </row>
    <row r="68" spans="2:12" ht="15.5" x14ac:dyDescent="0.25">
      <c r="B68" s="87" t="s">
        <v>302</v>
      </c>
      <c r="C68" s="222"/>
      <c r="D68" s="225"/>
      <c r="E68" s="80">
        <v>3070</v>
      </c>
      <c r="F68" s="14">
        <v>8365</v>
      </c>
      <c r="G68" s="14">
        <v>856</v>
      </c>
      <c r="H68" s="14">
        <v>9500</v>
      </c>
      <c r="I68" s="14">
        <f t="shared" si="2"/>
        <v>18721</v>
      </c>
      <c r="J68" s="19">
        <v>10379.959999999999</v>
      </c>
      <c r="K68" s="20">
        <f t="shared" si="7"/>
        <v>29100.959999999999</v>
      </c>
      <c r="L68" s="95">
        <v>23426.58</v>
      </c>
    </row>
    <row r="69" spans="2:12" ht="15.5" x14ac:dyDescent="0.25">
      <c r="B69" s="87" t="s">
        <v>303</v>
      </c>
      <c r="C69" s="222"/>
      <c r="D69" s="225"/>
      <c r="E69" s="80">
        <v>3080</v>
      </c>
      <c r="F69" s="14">
        <v>8365</v>
      </c>
      <c r="G69" s="14">
        <v>846</v>
      </c>
      <c r="H69" s="14">
        <v>9500</v>
      </c>
      <c r="I69" s="14">
        <f t="shared" si="2"/>
        <v>18711</v>
      </c>
      <c r="J69" s="19">
        <v>10379.959999999999</v>
      </c>
      <c r="K69" s="20">
        <f t="shared" si="7"/>
        <v>29090.959999999999</v>
      </c>
      <c r="L69" s="95">
        <v>23418.58</v>
      </c>
    </row>
    <row r="70" spans="2:12" ht="16" thickBot="1" x14ac:dyDescent="0.3">
      <c r="B70" s="102" t="s">
        <v>304</v>
      </c>
      <c r="C70" s="223"/>
      <c r="D70" s="226"/>
      <c r="E70" s="105">
        <v>3090</v>
      </c>
      <c r="F70" s="14">
        <v>8365</v>
      </c>
      <c r="G70" s="15">
        <v>842</v>
      </c>
      <c r="H70" s="15">
        <v>9500</v>
      </c>
      <c r="I70" s="14">
        <f t="shared" si="2"/>
        <v>18707</v>
      </c>
      <c r="J70" s="15">
        <v>10379.959999999999</v>
      </c>
      <c r="K70" s="20">
        <f t="shared" si="7"/>
        <v>29086.959999999999</v>
      </c>
      <c r="L70" s="96">
        <v>23414.58</v>
      </c>
    </row>
    <row r="71" spans="2:12" ht="19" thickBot="1" x14ac:dyDescent="0.3">
      <c r="B71" s="91"/>
      <c r="C71" s="92"/>
      <c r="D71" s="92"/>
      <c r="E71" s="92"/>
      <c r="F71" s="92"/>
      <c r="G71" s="92"/>
      <c r="H71" s="92"/>
      <c r="I71" s="92"/>
      <c r="J71" s="92"/>
      <c r="K71" s="92"/>
      <c r="L71" s="98"/>
    </row>
    <row r="72" spans="2:12" ht="16" thickBot="1" x14ac:dyDescent="0.3">
      <c r="B72" s="99" t="s">
        <v>296</v>
      </c>
      <c r="C72" s="217" t="s">
        <v>313</v>
      </c>
      <c r="D72" s="220" t="s">
        <v>314</v>
      </c>
      <c r="E72" s="106">
        <v>3010</v>
      </c>
      <c r="F72" s="21">
        <v>9988</v>
      </c>
      <c r="G72" s="21">
        <v>1294</v>
      </c>
      <c r="H72" s="21">
        <v>9500</v>
      </c>
      <c r="I72" s="14">
        <f t="shared" si="2"/>
        <v>20782</v>
      </c>
      <c r="J72" s="21">
        <v>4600</v>
      </c>
      <c r="K72" s="22">
        <f>SUM(I72:J72)</f>
        <v>25382</v>
      </c>
      <c r="L72" s="107">
        <v>20344.400000000001</v>
      </c>
    </row>
    <row r="73" spans="2:12" ht="16" thickBot="1" x14ac:dyDescent="0.3">
      <c r="B73" s="87" t="s">
        <v>299</v>
      </c>
      <c r="C73" s="218"/>
      <c r="D73" s="220"/>
      <c r="E73" s="80">
        <v>3020</v>
      </c>
      <c r="F73" s="14">
        <v>9605</v>
      </c>
      <c r="G73" s="14">
        <v>1246</v>
      </c>
      <c r="H73" s="14">
        <v>9500</v>
      </c>
      <c r="I73" s="14">
        <f t="shared" si="2"/>
        <v>20351</v>
      </c>
      <c r="J73" s="14">
        <v>4600</v>
      </c>
      <c r="K73" s="18">
        <f>SUM(I73:J73)</f>
        <v>24951</v>
      </c>
      <c r="L73" s="108">
        <v>20054.36</v>
      </c>
    </row>
    <row r="74" spans="2:12" ht="16" thickBot="1" x14ac:dyDescent="0.3">
      <c r="B74" s="87" t="s">
        <v>292</v>
      </c>
      <c r="C74" s="218"/>
      <c r="D74" s="220"/>
      <c r="E74" s="80">
        <v>3030</v>
      </c>
      <c r="F74" s="13">
        <v>9136</v>
      </c>
      <c r="G74" s="13">
        <v>1184</v>
      </c>
      <c r="H74" s="13">
        <v>9500</v>
      </c>
      <c r="I74" s="14">
        <f t="shared" si="2"/>
        <v>19820</v>
      </c>
      <c r="J74" s="14">
        <v>4600</v>
      </c>
      <c r="K74" s="18">
        <f t="shared" ref="K74:K80" si="8">SUM(I74:J74)</f>
        <v>24420</v>
      </c>
      <c r="L74" s="108">
        <v>19696.989999999998</v>
      </c>
    </row>
    <row r="75" spans="2:12" ht="16" thickBot="1" x14ac:dyDescent="0.3">
      <c r="B75" s="87" t="s">
        <v>300</v>
      </c>
      <c r="C75" s="218"/>
      <c r="D75" s="220"/>
      <c r="E75" s="80">
        <v>3040</v>
      </c>
      <c r="F75" s="14">
        <v>8766</v>
      </c>
      <c r="G75" s="14">
        <v>1136</v>
      </c>
      <c r="H75" s="14">
        <v>9500</v>
      </c>
      <c r="I75" s="14">
        <f t="shared" si="2"/>
        <v>19402</v>
      </c>
      <c r="J75" s="14">
        <v>4600</v>
      </c>
      <c r="K75" s="18">
        <f t="shared" si="8"/>
        <v>24002</v>
      </c>
      <c r="L75" s="108">
        <v>19416.52</v>
      </c>
    </row>
    <row r="76" spans="2:12" ht="16" thickBot="1" x14ac:dyDescent="0.3">
      <c r="B76" s="87" t="s">
        <v>301</v>
      </c>
      <c r="C76" s="218"/>
      <c r="D76" s="220"/>
      <c r="E76" s="80">
        <v>3050</v>
      </c>
      <c r="F76" s="14">
        <v>8457</v>
      </c>
      <c r="G76" s="14">
        <v>1096</v>
      </c>
      <c r="H76" s="14">
        <v>9500</v>
      </c>
      <c r="I76" s="14">
        <f t="shared" si="2"/>
        <v>19053</v>
      </c>
      <c r="J76" s="14">
        <v>4600</v>
      </c>
      <c r="K76" s="18">
        <f t="shared" si="8"/>
        <v>23653</v>
      </c>
      <c r="L76" s="108">
        <v>19180.97</v>
      </c>
    </row>
    <row r="77" spans="2:12" ht="16" thickBot="1" x14ac:dyDescent="0.3">
      <c r="B77" s="87" t="s">
        <v>294</v>
      </c>
      <c r="C77" s="218"/>
      <c r="D77" s="220"/>
      <c r="E77" s="80">
        <v>3060</v>
      </c>
      <c r="F77" s="14">
        <v>8365</v>
      </c>
      <c r="G77" s="14">
        <v>946</v>
      </c>
      <c r="H77" s="14">
        <v>9500</v>
      </c>
      <c r="I77" s="14">
        <f t="shared" si="2"/>
        <v>18811</v>
      </c>
      <c r="J77" s="14">
        <v>4600</v>
      </c>
      <c r="K77" s="18">
        <f t="shared" si="8"/>
        <v>23411</v>
      </c>
      <c r="L77" s="108">
        <v>18973.22</v>
      </c>
    </row>
    <row r="78" spans="2:12" ht="16" thickBot="1" x14ac:dyDescent="0.3">
      <c r="B78" s="87" t="s">
        <v>302</v>
      </c>
      <c r="C78" s="218"/>
      <c r="D78" s="220"/>
      <c r="E78" s="80">
        <v>3070</v>
      </c>
      <c r="F78" s="14">
        <v>8365</v>
      </c>
      <c r="G78" s="14">
        <v>856</v>
      </c>
      <c r="H78" s="14">
        <v>9500</v>
      </c>
      <c r="I78" s="14">
        <f t="shared" si="2"/>
        <v>18721</v>
      </c>
      <c r="J78" s="14">
        <v>4600</v>
      </c>
      <c r="K78" s="18">
        <f t="shared" si="8"/>
        <v>23321</v>
      </c>
      <c r="L78" s="108">
        <v>18883.22</v>
      </c>
    </row>
    <row r="79" spans="2:12" ht="16" thickBot="1" x14ac:dyDescent="0.3">
      <c r="B79" s="87" t="s">
        <v>303</v>
      </c>
      <c r="C79" s="218"/>
      <c r="D79" s="220"/>
      <c r="E79" s="80">
        <v>3080</v>
      </c>
      <c r="F79" s="14">
        <v>8365</v>
      </c>
      <c r="G79" s="14">
        <v>846</v>
      </c>
      <c r="H79" s="14">
        <v>9500</v>
      </c>
      <c r="I79" s="14">
        <f t="shared" si="2"/>
        <v>18711</v>
      </c>
      <c r="J79" s="14">
        <v>4600</v>
      </c>
      <c r="K79" s="18">
        <f t="shared" si="8"/>
        <v>23311</v>
      </c>
      <c r="L79" s="108">
        <v>18873.22</v>
      </c>
    </row>
    <row r="80" spans="2:12" ht="16" thickBot="1" x14ac:dyDescent="0.3">
      <c r="B80" s="102" t="s">
        <v>304</v>
      </c>
      <c r="C80" s="219"/>
      <c r="D80" s="220"/>
      <c r="E80" s="85">
        <v>3090</v>
      </c>
      <c r="F80" s="15">
        <v>8365</v>
      </c>
      <c r="G80" s="15">
        <v>842</v>
      </c>
      <c r="H80" s="15">
        <v>9500</v>
      </c>
      <c r="I80" s="15">
        <f t="shared" si="2"/>
        <v>18707</v>
      </c>
      <c r="J80" s="15">
        <v>4600</v>
      </c>
      <c r="K80" s="23">
        <f t="shared" si="8"/>
        <v>23307</v>
      </c>
      <c r="L80" s="109">
        <v>18869.22</v>
      </c>
    </row>
    <row r="81" spans="2:12" ht="24" thickBot="1" x14ac:dyDescent="0.3">
      <c r="B81" s="110"/>
      <c r="C81" s="111"/>
      <c r="D81" s="60"/>
      <c r="E81" s="112"/>
      <c r="F81" s="24"/>
      <c r="G81" s="24"/>
      <c r="H81" s="24"/>
      <c r="I81" s="24"/>
      <c r="J81" s="24"/>
      <c r="K81" s="25"/>
      <c r="L81" s="113"/>
    </row>
    <row r="82" spans="2:12" ht="16" thickBot="1" x14ac:dyDescent="0.3">
      <c r="B82" s="99" t="s">
        <v>296</v>
      </c>
      <c r="C82" s="211" t="s">
        <v>313</v>
      </c>
      <c r="D82" s="220" t="s">
        <v>315</v>
      </c>
      <c r="E82" s="114">
        <v>3010</v>
      </c>
      <c r="F82" s="21">
        <v>9988</v>
      </c>
      <c r="G82" s="21">
        <v>1294</v>
      </c>
      <c r="H82" s="21">
        <v>9500</v>
      </c>
      <c r="I82" s="14">
        <f t="shared" si="2"/>
        <v>20782</v>
      </c>
      <c r="J82" s="21">
        <v>7100</v>
      </c>
      <c r="K82" s="18">
        <f>SUM(I82:J82)</f>
        <v>27882</v>
      </c>
      <c r="L82" s="107">
        <v>22310.400000000001</v>
      </c>
    </row>
    <row r="83" spans="2:12" ht="16" thickBot="1" x14ac:dyDescent="0.3">
      <c r="B83" s="87" t="s">
        <v>299</v>
      </c>
      <c r="C83" s="212"/>
      <c r="D83" s="220"/>
      <c r="E83" s="115">
        <v>3020</v>
      </c>
      <c r="F83" s="14">
        <v>9605</v>
      </c>
      <c r="G83" s="14">
        <v>1246</v>
      </c>
      <c r="H83" s="14">
        <v>9500</v>
      </c>
      <c r="I83" s="14">
        <f t="shared" ref="I83:I126" si="9">SUM(F83:H83)</f>
        <v>20351</v>
      </c>
      <c r="J83" s="19">
        <v>7100</v>
      </c>
      <c r="K83" s="18">
        <f t="shared" ref="K83:K126" si="10">SUM(I83:J83)</f>
        <v>27451</v>
      </c>
      <c r="L83" s="108">
        <v>22020.36</v>
      </c>
    </row>
    <row r="84" spans="2:12" ht="16" thickBot="1" x14ac:dyDescent="0.3">
      <c r="B84" s="87" t="s">
        <v>292</v>
      </c>
      <c r="C84" s="212"/>
      <c r="D84" s="220"/>
      <c r="E84" s="115">
        <v>3030</v>
      </c>
      <c r="F84" s="13">
        <v>9136</v>
      </c>
      <c r="G84" s="13">
        <v>1184</v>
      </c>
      <c r="H84" s="13">
        <v>9500</v>
      </c>
      <c r="I84" s="14">
        <f t="shared" si="9"/>
        <v>19820</v>
      </c>
      <c r="J84" s="19">
        <v>7100</v>
      </c>
      <c r="K84" s="18">
        <f t="shared" si="10"/>
        <v>26920</v>
      </c>
      <c r="L84" s="108">
        <v>21662.989999999998</v>
      </c>
    </row>
    <row r="85" spans="2:12" ht="16" thickBot="1" x14ac:dyDescent="0.3">
      <c r="B85" s="87" t="s">
        <v>300</v>
      </c>
      <c r="C85" s="212"/>
      <c r="D85" s="220"/>
      <c r="E85" s="115">
        <v>3040</v>
      </c>
      <c r="F85" s="14">
        <v>8766</v>
      </c>
      <c r="G85" s="14">
        <v>1136</v>
      </c>
      <c r="H85" s="14">
        <v>9500</v>
      </c>
      <c r="I85" s="14">
        <f t="shared" si="9"/>
        <v>19402</v>
      </c>
      <c r="J85" s="19">
        <v>7100</v>
      </c>
      <c r="K85" s="18">
        <f t="shared" si="10"/>
        <v>26502</v>
      </c>
      <c r="L85" s="108">
        <v>21382.52</v>
      </c>
    </row>
    <row r="86" spans="2:12" ht="16" thickBot="1" x14ac:dyDescent="0.3">
      <c r="B86" s="87" t="s">
        <v>301</v>
      </c>
      <c r="C86" s="212"/>
      <c r="D86" s="220"/>
      <c r="E86" s="115">
        <v>3050</v>
      </c>
      <c r="F86" s="14">
        <v>8457</v>
      </c>
      <c r="G86" s="14">
        <v>1096</v>
      </c>
      <c r="H86" s="14">
        <v>9500</v>
      </c>
      <c r="I86" s="14">
        <f t="shared" si="9"/>
        <v>19053</v>
      </c>
      <c r="J86" s="19">
        <v>7100</v>
      </c>
      <c r="K86" s="18">
        <f t="shared" si="10"/>
        <v>26153</v>
      </c>
      <c r="L86" s="108">
        <v>21146.97</v>
      </c>
    </row>
    <row r="87" spans="2:12" ht="16" thickBot="1" x14ac:dyDescent="0.3">
      <c r="B87" s="87" t="s">
        <v>294</v>
      </c>
      <c r="C87" s="212"/>
      <c r="D87" s="220"/>
      <c r="E87" s="115">
        <v>3060</v>
      </c>
      <c r="F87" s="14">
        <v>8365</v>
      </c>
      <c r="G87" s="14">
        <v>946</v>
      </c>
      <c r="H87" s="14">
        <v>9500</v>
      </c>
      <c r="I87" s="14">
        <f t="shared" si="9"/>
        <v>18811</v>
      </c>
      <c r="J87" s="19">
        <v>7100</v>
      </c>
      <c r="K87" s="18">
        <f t="shared" si="10"/>
        <v>25911</v>
      </c>
      <c r="L87" s="108">
        <v>20939.22</v>
      </c>
    </row>
    <row r="88" spans="2:12" ht="16" thickBot="1" x14ac:dyDescent="0.3">
      <c r="B88" s="87" t="s">
        <v>302</v>
      </c>
      <c r="C88" s="212"/>
      <c r="D88" s="220"/>
      <c r="E88" s="115">
        <v>3070</v>
      </c>
      <c r="F88" s="14">
        <v>8365</v>
      </c>
      <c r="G88" s="14">
        <v>856</v>
      </c>
      <c r="H88" s="14">
        <v>9500</v>
      </c>
      <c r="I88" s="14">
        <f t="shared" si="9"/>
        <v>18721</v>
      </c>
      <c r="J88" s="19">
        <v>7100</v>
      </c>
      <c r="K88" s="18">
        <f t="shared" si="10"/>
        <v>25821</v>
      </c>
      <c r="L88" s="108">
        <v>20849.22</v>
      </c>
    </row>
    <row r="89" spans="2:12" ht="16" thickBot="1" x14ac:dyDescent="0.3">
      <c r="B89" s="87" t="s">
        <v>303</v>
      </c>
      <c r="C89" s="212"/>
      <c r="D89" s="220"/>
      <c r="E89" s="115">
        <v>3080</v>
      </c>
      <c r="F89" s="14">
        <v>8365</v>
      </c>
      <c r="G89" s="14">
        <v>846</v>
      </c>
      <c r="H89" s="14">
        <v>9500</v>
      </c>
      <c r="I89" s="14">
        <f t="shared" si="9"/>
        <v>18711</v>
      </c>
      <c r="J89" s="19">
        <v>7100</v>
      </c>
      <c r="K89" s="18">
        <f t="shared" si="10"/>
        <v>25811</v>
      </c>
      <c r="L89" s="108">
        <v>20839.22</v>
      </c>
    </row>
    <row r="90" spans="2:12" ht="16" thickBot="1" x14ac:dyDescent="0.3">
      <c r="B90" s="102" t="s">
        <v>304</v>
      </c>
      <c r="C90" s="212"/>
      <c r="D90" s="220"/>
      <c r="E90" s="85">
        <v>3090</v>
      </c>
      <c r="F90" s="15">
        <v>8365</v>
      </c>
      <c r="G90" s="15">
        <v>842</v>
      </c>
      <c r="H90" s="15">
        <v>9500</v>
      </c>
      <c r="I90" s="15">
        <f t="shared" si="9"/>
        <v>18707</v>
      </c>
      <c r="J90" s="15">
        <v>7100</v>
      </c>
      <c r="K90" s="23">
        <f t="shared" si="10"/>
        <v>25807</v>
      </c>
      <c r="L90" s="109">
        <v>20835.22</v>
      </c>
    </row>
    <row r="91" spans="2:12" ht="16" thickBot="1" x14ac:dyDescent="0.3">
      <c r="B91" s="116" t="s">
        <v>296</v>
      </c>
      <c r="C91" s="212"/>
      <c r="D91" s="216" t="s">
        <v>316</v>
      </c>
      <c r="E91" s="117">
        <v>3010</v>
      </c>
      <c r="F91" s="19">
        <v>9988</v>
      </c>
      <c r="G91" s="19">
        <v>1294</v>
      </c>
      <c r="H91" s="19">
        <v>9500</v>
      </c>
      <c r="I91" s="19">
        <f t="shared" si="9"/>
        <v>20782</v>
      </c>
      <c r="J91" s="19">
        <v>11000</v>
      </c>
      <c r="K91" s="20">
        <f t="shared" si="10"/>
        <v>31782</v>
      </c>
      <c r="L91" s="118">
        <v>25377.360000000001</v>
      </c>
    </row>
    <row r="92" spans="2:12" ht="16" thickBot="1" x14ac:dyDescent="0.3">
      <c r="B92" s="87" t="s">
        <v>299</v>
      </c>
      <c r="C92" s="212"/>
      <c r="D92" s="220"/>
      <c r="E92" s="115">
        <v>3020</v>
      </c>
      <c r="F92" s="14">
        <v>9605</v>
      </c>
      <c r="G92" s="14">
        <v>1246</v>
      </c>
      <c r="H92" s="14">
        <v>9500</v>
      </c>
      <c r="I92" s="14">
        <f t="shared" si="9"/>
        <v>20351</v>
      </c>
      <c r="J92" s="19">
        <v>11000</v>
      </c>
      <c r="K92" s="18">
        <f t="shared" si="10"/>
        <v>31351</v>
      </c>
      <c r="L92" s="108">
        <v>25087.32</v>
      </c>
    </row>
    <row r="93" spans="2:12" ht="16" thickBot="1" x14ac:dyDescent="0.3">
      <c r="B93" s="87" t="s">
        <v>292</v>
      </c>
      <c r="C93" s="212"/>
      <c r="D93" s="220"/>
      <c r="E93" s="115">
        <v>3030</v>
      </c>
      <c r="F93" s="13">
        <v>9136</v>
      </c>
      <c r="G93" s="13">
        <v>1184</v>
      </c>
      <c r="H93" s="13">
        <v>9500</v>
      </c>
      <c r="I93" s="14">
        <f t="shared" si="9"/>
        <v>19820</v>
      </c>
      <c r="J93" s="19">
        <v>11000</v>
      </c>
      <c r="K93" s="18">
        <f t="shared" si="10"/>
        <v>30820</v>
      </c>
      <c r="L93" s="108">
        <v>24729.95</v>
      </c>
    </row>
    <row r="94" spans="2:12" ht="16" thickBot="1" x14ac:dyDescent="0.3">
      <c r="B94" s="87" t="s">
        <v>300</v>
      </c>
      <c r="C94" s="212"/>
      <c r="D94" s="220"/>
      <c r="E94" s="115">
        <v>3040</v>
      </c>
      <c r="F94" s="14">
        <v>8766</v>
      </c>
      <c r="G94" s="14">
        <v>1136</v>
      </c>
      <c r="H94" s="14">
        <v>9500</v>
      </c>
      <c r="I94" s="14">
        <f t="shared" si="9"/>
        <v>19402</v>
      </c>
      <c r="J94" s="19">
        <v>11000</v>
      </c>
      <c r="K94" s="18">
        <f t="shared" si="10"/>
        <v>30402</v>
      </c>
      <c r="L94" s="108">
        <v>24449.48</v>
      </c>
    </row>
    <row r="95" spans="2:12" ht="16" thickBot="1" x14ac:dyDescent="0.3">
      <c r="B95" s="87" t="s">
        <v>301</v>
      </c>
      <c r="C95" s="212"/>
      <c r="D95" s="220"/>
      <c r="E95" s="115">
        <v>3050</v>
      </c>
      <c r="F95" s="14">
        <v>8457</v>
      </c>
      <c r="G95" s="14">
        <v>1096</v>
      </c>
      <c r="H95" s="14">
        <v>9500</v>
      </c>
      <c r="I95" s="14">
        <f t="shared" si="9"/>
        <v>19053</v>
      </c>
      <c r="J95" s="19">
        <v>11000</v>
      </c>
      <c r="K95" s="18">
        <f t="shared" si="10"/>
        <v>30053</v>
      </c>
      <c r="L95" s="108">
        <v>24213.93</v>
      </c>
    </row>
    <row r="96" spans="2:12" ht="16" thickBot="1" x14ac:dyDescent="0.3">
      <c r="B96" s="87" t="s">
        <v>294</v>
      </c>
      <c r="C96" s="212"/>
      <c r="D96" s="220"/>
      <c r="E96" s="115">
        <v>3060</v>
      </c>
      <c r="F96" s="14">
        <v>8365</v>
      </c>
      <c r="G96" s="14">
        <v>946</v>
      </c>
      <c r="H96" s="14">
        <v>9500</v>
      </c>
      <c r="I96" s="14">
        <f t="shared" si="9"/>
        <v>18811</v>
      </c>
      <c r="J96" s="19">
        <v>11000</v>
      </c>
      <c r="K96" s="18">
        <f t="shared" si="10"/>
        <v>29811</v>
      </c>
      <c r="L96" s="108">
        <v>24006.18</v>
      </c>
    </row>
    <row r="97" spans="2:12" ht="16" thickBot="1" x14ac:dyDescent="0.3">
      <c r="B97" s="87" t="s">
        <v>302</v>
      </c>
      <c r="C97" s="212"/>
      <c r="D97" s="220"/>
      <c r="E97" s="115">
        <v>3070</v>
      </c>
      <c r="F97" s="14">
        <v>8365</v>
      </c>
      <c r="G97" s="14">
        <v>856</v>
      </c>
      <c r="H97" s="14">
        <v>9500</v>
      </c>
      <c r="I97" s="14">
        <f t="shared" si="9"/>
        <v>18721</v>
      </c>
      <c r="J97" s="19">
        <v>11000</v>
      </c>
      <c r="K97" s="18">
        <f t="shared" si="10"/>
        <v>29721</v>
      </c>
      <c r="L97" s="108">
        <v>23916.18</v>
      </c>
    </row>
    <row r="98" spans="2:12" ht="16" thickBot="1" x14ac:dyDescent="0.3">
      <c r="B98" s="87" t="s">
        <v>303</v>
      </c>
      <c r="C98" s="212"/>
      <c r="D98" s="220"/>
      <c r="E98" s="115">
        <v>3080</v>
      </c>
      <c r="F98" s="14">
        <v>8365</v>
      </c>
      <c r="G98" s="14">
        <v>846</v>
      </c>
      <c r="H98" s="14">
        <v>9500</v>
      </c>
      <c r="I98" s="14">
        <f t="shared" si="9"/>
        <v>18711</v>
      </c>
      <c r="J98" s="19">
        <v>11000</v>
      </c>
      <c r="K98" s="18">
        <f t="shared" si="10"/>
        <v>29711</v>
      </c>
      <c r="L98" s="108">
        <v>23906.18</v>
      </c>
    </row>
    <row r="99" spans="2:12" ht="16" thickBot="1" x14ac:dyDescent="0.3">
      <c r="B99" s="102" t="s">
        <v>304</v>
      </c>
      <c r="C99" s="212"/>
      <c r="D99" s="220"/>
      <c r="E99" s="85">
        <v>3090</v>
      </c>
      <c r="F99" s="15">
        <v>8365</v>
      </c>
      <c r="G99" s="15">
        <v>842</v>
      </c>
      <c r="H99" s="15">
        <v>9500</v>
      </c>
      <c r="I99" s="15">
        <f t="shared" si="9"/>
        <v>18707</v>
      </c>
      <c r="J99" s="15">
        <v>11000</v>
      </c>
      <c r="K99" s="23">
        <f t="shared" si="10"/>
        <v>29707</v>
      </c>
      <c r="L99" s="109">
        <v>23902.18</v>
      </c>
    </row>
    <row r="100" spans="2:12" ht="15.5" x14ac:dyDescent="0.25">
      <c r="B100" s="116" t="s">
        <v>296</v>
      </c>
      <c r="C100" s="212"/>
      <c r="D100" s="214" t="s">
        <v>317</v>
      </c>
      <c r="E100" s="114">
        <v>3010</v>
      </c>
      <c r="F100" s="19">
        <v>9988</v>
      </c>
      <c r="G100" s="19">
        <v>1294</v>
      </c>
      <c r="H100" s="19">
        <v>9500</v>
      </c>
      <c r="I100" s="19">
        <f t="shared" si="9"/>
        <v>20782</v>
      </c>
      <c r="J100" s="19">
        <v>18850</v>
      </c>
      <c r="K100" s="20">
        <f t="shared" si="10"/>
        <v>39632</v>
      </c>
      <c r="L100" s="118">
        <v>31397.21</v>
      </c>
    </row>
    <row r="101" spans="2:12" ht="15.5" x14ac:dyDescent="0.25">
      <c r="B101" s="87" t="s">
        <v>299</v>
      </c>
      <c r="C101" s="212"/>
      <c r="D101" s="215"/>
      <c r="E101" s="115">
        <v>3020</v>
      </c>
      <c r="F101" s="14">
        <v>9605</v>
      </c>
      <c r="G101" s="14">
        <v>1246</v>
      </c>
      <c r="H101" s="14">
        <v>9500</v>
      </c>
      <c r="I101" s="14">
        <f t="shared" si="9"/>
        <v>20351</v>
      </c>
      <c r="J101" s="19">
        <v>18850</v>
      </c>
      <c r="K101" s="18">
        <f t="shared" si="10"/>
        <v>39201</v>
      </c>
      <c r="L101" s="108">
        <v>31115.439999999999</v>
      </c>
    </row>
    <row r="102" spans="2:12" ht="15.5" x14ac:dyDescent="0.25">
      <c r="B102" s="87" t="s">
        <v>292</v>
      </c>
      <c r="C102" s="212"/>
      <c r="D102" s="215"/>
      <c r="E102" s="115">
        <v>3030</v>
      </c>
      <c r="F102" s="13">
        <v>9136</v>
      </c>
      <c r="G102" s="13">
        <v>1184</v>
      </c>
      <c r="H102" s="13">
        <v>9500</v>
      </c>
      <c r="I102" s="14">
        <f t="shared" si="9"/>
        <v>19820</v>
      </c>
      <c r="J102" s="19">
        <v>18850</v>
      </c>
      <c r="K102" s="18">
        <f t="shared" si="10"/>
        <v>38670</v>
      </c>
      <c r="L102" s="108">
        <v>30768.2</v>
      </c>
    </row>
    <row r="103" spans="2:12" ht="15.5" x14ac:dyDescent="0.25">
      <c r="B103" s="87" t="s">
        <v>300</v>
      </c>
      <c r="C103" s="212"/>
      <c r="D103" s="215"/>
      <c r="E103" s="115">
        <v>3040</v>
      </c>
      <c r="F103" s="14">
        <v>8766</v>
      </c>
      <c r="G103" s="14">
        <v>1136</v>
      </c>
      <c r="H103" s="14">
        <v>9500</v>
      </c>
      <c r="I103" s="14">
        <f t="shared" si="9"/>
        <v>19402</v>
      </c>
      <c r="J103" s="19">
        <v>18850</v>
      </c>
      <c r="K103" s="18">
        <f t="shared" si="10"/>
        <v>38252</v>
      </c>
      <c r="L103" s="108">
        <v>30495.72</v>
      </c>
    </row>
    <row r="104" spans="2:12" ht="15.5" x14ac:dyDescent="0.25">
      <c r="B104" s="87" t="s">
        <v>301</v>
      </c>
      <c r="C104" s="212"/>
      <c r="D104" s="215"/>
      <c r="E104" s="115">
        <v>3050</v>
      </c>
      <c r="F104" s="14">
        <v>8457</v>
      </c>
      <c r="G104" s="14">
        <v>1096</v>
      </c>
      <c r="H104" s="14">
        <v>9500</v>
      </c>
      <c r="I104" s="14">
        <f t="shared" si="9"/>
        <v>19053</v>
      </c>
      <c r="J104" s="19">
        <v>18850</v>
      </c>
      <c r="K104" s="18">
        <f t="shared" si="10"/>
        <v>37903</v>
      </c>
      <c r="L104" s="108">
        <v>30266.85</v>
      </c>
    </row>
    <row r="105" spans="2:12" ht="15.5" x14ac:dyDescent="0.25">
      <c r="B105" s="87" t="s">
        <v>294</v>
      </c>
      <c r="C105" s="212"/>
      <c r="D105" s="215"/>
      <c r="E105" s="115">
        <v>3060</v>
      </c>
      <c r="F105" s="14">
        <v>8365</v>
      </c>
      <c r="G105" s="14">
        <v>946</v>
      </c>
      <c r="H105" s="14">
        <v>9500</v>
      </c>
      <c r="I105" s="14">
        <f t="shared" si="9"/>
        <v>18811</v>
      </c>
      <c r="J105" s="19">
        <v>18850</v>
      </c>
      <c r="K105" s="18">
        <f t="shared" si="10"/>
        <v>37661</v>
      </c>
      <c r="L105" s="108">
        <v>30061.09</v>
      </c>
    </row>
    <row r="106" spans="2:12" ht="15.5" x14ac:dyDescent="0.25">
      <c r="B106" s="87" t="s">
        <v>302</v>
      </c>
      <c r="C106" s="212"/>
      <c r="D106" s="215"/>
      <c r="E106" s="115">
        <v>3070</v>
      </c>
      <c r="F106" s="14">
        <v>8365</v>
      </c>
      <c r="G106" s="14">
        <v>856</v>
      </c>
      <c r="H106" s="14">
        <v>9500</v>
      </c>
      <c r="I106" s="14">
        <f t="shared" si="9"/>
        <v>18721</v>
      </c>
      <c r="J106" s="19">
        <v>18850</v>
      </c>
      <c r="K106" s="18">
        <f t="shared" si="10"/>
        <v>37571</v>
      </c>
      <c r="L106" s="108">
        <v>29971.09</v>
      </c>
    </row>
    <row r="107" spans="2:12" ht="15.5" x14ac:dyDescent="0.25">
      <c r="B107" s="87" t="s">
        <v>303</v>
      </c>
      <c r="C107" s="212"/>
      <c r="D107" s="215"/>
      <c r="E107" s="115">
        <v>3080</v>
      </c>
      <c r="F107" s="14">
        <v>8365</v>
      </c>
      <c r="G107" s="14">
        <v>846</v>
      </c>
      <c r="H107" s="14">
        <v>9500</v>
      </c>
      <c r="I107" s="14">
        <f t="shared" si="9"/>
        <v>18711</v>
      </c>
      <c r="J107" s="19">
        <v>18850</v>
      </c>
      <c r="K107" s="18">
        <f t="shared" si="10"/>
        <v>37561</v>
      </c>
      <c r="L107" s="108">
        <v>29961.09</v>
      </c>
    </row>
    <row r="108" spans="2:12" ht="16" thickBot="1" x14ac:dyDescent="0.3">
      <c r="B108" s="102" t="s">
        <v>304</v>
      </c>
      <c r="C108" s="212"/>
      <c r="D108" s="215"/>
      <c r="E108" s="85">
        <v>3090</v>
      </c>
      <c r="F108" s="15">
        <v>8365</v>
      </c>
      <c r="G108" s="15">
        <v>842</v>
      </c>
      <c r="H108" s="15">
        <v>9500</v>
      </c>
      <c r="I108" s="15">
        <f t="shared" si="9"/>
        <v>18707</v>
      </c>
      <c r="J108" s="15">
        <v>18850</v>
      </c>
      <c r="K108" s="23">
        <f t="shared" si="10"/>
        <v>37557</v>
      </c>
      <c r="L108" s="109">
        <v>29957.09</v>
      </c>
    </row>
    <row r="109" spans="2:12" ht="15.5" x14ac:dyDescent="0.25">
      <c r="B109" s="99" t="s">
        <v>296</v>
      </c>
      <c r="C109" s="212"/>
      <c r="D109" s="214" t="s">
        <v>318</v>
      </c>
      <c r="E109" s="100">
        <v>3010</v>
      </c>
      <c r="F109" s="19">
        <v>9988</v>
      </c>
      <c r="G109" s="19">
        <v>1294</v>
      </c>
      <c r="H109" s="19">
        <v>9500</v>
      </c>
      <c r="I109" s="19">
        <f t="shared" si="9"/>
        <v>20782</v>
      </c>
      <c r="J109" s="19">
        <v>20200</v>
      </c>
      <c r="K109" s="20">
        <f t="shared" si="10"/>
        <v>40982</v>
      </c>
      <c r="L109" s="118">
        <v>32429.690000000002</v>
      </c>
    </row>
    <row r="110" spans="2:12" ht="15.5" x14ac:dyDescent="0.25">
      <c r="B110" s="87" t="s">
        <v>299</v>
      </c>
      <c r="C110" s="212"/>
      <c r="D110" s="215"/>
      <c r="E110" s="80">
        <v>3020</v>
      </c>
      <c r="F110" s="14">
        <v>9605</v>
      </c>
      <c r="G110" s="14">
        <v>1246</v>
      </c>
      <c r="H110" s="14">
        <v>9500</v>
      </c>
      <c r="I110" s="14">
        <f t="shared" si="9"/>
        <v>20351</v>
      </c>
      <c r="J110" s="19">
        <v>20200</v>
      </c>
      <c r="K110" s="18">
        <f t="shared" si="10"/>
        <v>40551</v>
      </c>
      <c r="L110" s="108">
        <v>32147.919999999998</v>
      </c>
    </row>
    <row r="111" spans="2:12" ht="15.5" x14ac:dyDescent="0.25">
      <c r="B111" s="87" t="s">
        <v>292</v>
      </c>
      <c r="C111" s="212"/>
      <c r="D111" s="215"/>
      <c r="E111" s="80">
        <v>3030</v>
      </c>
      <c r="F111" s="13">
        <v>9136</v>
      </c>
      <c r="G111" s="13">
        <v>1184</v>
      </c>
      <c r="H111" s="13">
        <v>9500</v>
      </c>
      <c r="I111" s="14">
        <f t="shared" si="9"/>
        <v>19820</v>
      </c>
      <c r="J111" s="19">
        <v>20200</v>
      </c>
      <c r="K111" s="18">
        <f t="shared" si="10"/>
        <v>40020</v>
      </c>
      <c r="L111" s="108">
        <v>31800.68</v>
      </c>
    </row>
    <row r="112" spans="2:12" ht="15.5" x14ac:dyDescent="0.25">
      <c r="B112" s="87" t="s">
        <v>300</v>
      </c>
      <c r="C112" s="212"/>
      <c r="D112" s="215"/>
      <c r="E112" s="80">
        <v>3040</v>
      </c>
      <c r="F112" s="14">
        <v>8766</v>
      </c>
      <c r="G112" s="14">
        <v>1136</v>
      </c>
      <c r="H112" s="14">
        <v>9500</v>
      </c>
      <c r="I112" s="14">
        <f t="shared" si="9"/>
        <v>19402</v>
      </c>
      <c r="J112" s="19">
        <v>20200</v>
      </c>
      <c r="K112" s="18">
        <f t="shared" si="10"/>
        <v>39602</v>
      </c>
      <c r="L112" s="108">
        <v>31528.2</v>
      </c>
    </row>
    <row r="113" spans="2:12" ht="15.5" x14ac:dyDescent="0.25">
      <c r="B113" s="87" t="s">
        <v>301</v>
      </c>
      <c r="C113" s="212"/>
      <c r="D113" s="215"/>
      <c r="E113" s="80">
        <v>3050</v>
      </c>
      <c r="F113" s="14">
        <v>8457</v>
      </c>
      <c r="G113" s="14">
        <v>1096</v>
      </c>
      <c r="H113" s="14">
        <v>9500</v>
      </c>
      <c r="I113" s="14">
        <f t="shared" si="9"/>
        <v>19053</v>
      </c>
      <c r="J113" s="19">
        <v>20200</v>
      </c>
      <c r="K113" s="18">
        <f t="shared" si="10"/>
        <v>39253</v>
      </c>
      <c r="L113" s="108">
        <v>31299.33</v>
      </c>
    </row>
    <row r="114" spans="2:12" ht="15.5" x14ac:dyDescent="0.25">
      <c r="B114" s="87" t="s">
        <v>294</v>
      </c>
      <c r="C114" s="212"/>
      <c r="D114" s="215"/>
      <c r="E114" s="80">
        <v>3060</v>
      </c>
      <c r="F114" s="14">
        <v>8365</v>
      </c>
      <c r="G114" s="14">
        <v>946</v>
      </c>
      <c r="H114" s="14">
        <v>9500</v>
      </c>
      <c r="I114" s="14">
        <f t="shared" si="9"/>
        <v>18811</v>
      </c>
      <c r="J114" s="19">
        <v>20200</v>
      </c>
      <c r="K114" s="18">
        <f t="shared" si="10"/>
        <v>39011</v>
      </c>
      <c r="L114" s="108">
        <v>31093.57</v>
      </c>
    </row>
    <row r="115" spans="2:12" ht="15.5" x14ac:dyDescent="0.25">
      <c r="B115" s="87" t="s">
        <v>302</v>
      </c>
      <c r="C115" s="212"/>
      <c r="D115" s="215"/>
      <c r="E115" s="80">
        <v>3070</v>
      </c>
      <c r="F115" s="14">
        <v>8365</v>
      </c>
      <c r="G115" s="14">
        <v>856</v>
      </c>
      <c r="H115" s="14">
        <v>9500</v>
      </c>
      <c r="I115" s="14">
        <f t="shared" si="9"/>
        <v>18721</v>
      </c>
      <c r="J115" s="19">
        <v>20200</v>
      </c>
      <c r="K115" s="18">
        <f t="shared" si="10"/>
        <v>38921</v>
      </c>
      <c r="L115" s="108">
        <v>31003.57</v>
      </c>
    </row>
    <row r="116" spans="2:12" ht="15.5" x14ac:dyDescent="0.25">
      <c r="B116" s="87" t="s">
        <v>303</v>
      </c>
      <c r="C116" s="212"/>
      <c r="D116" s="215"/>
      <c r="E116" s="80">
        <v>3080</v>
      </c>
      <c r="F116" s="14">
        <v>8365</v>
      </c>
      <c r="G116" s="14">
        <v>846</v>
      </c>
      <c r="H116" s="14">
        <v>9500</v>
      </c>
      <c r="I116" s="14">
        <f t="shared" si="9"/>
        <v>18711</v>
      </c>
      <c r="J116" s="19">
        <v>20200</v>
      </c>
      <c r="K116" s="18">
        <f t="shared" si="10"/>
        <v>38911</v>
      </c>
      <c r="L116" s="108">
        <v>30993.57</v>
      </c>
    </row>
    <row r="117" spans="2:12" ht="16" thickBot="1" x14ac:dyDescent="0.3">
      <c r="B117" s="102" t="s">
        <v>304</v>
      </c>
      <c r="C117" s="213"/>
      <c r="D117" s="216"/>
      <c r="E117" s="105">
        <v>3090</v>
      </c>
      <c r="F117" s="14">
        <v>8365</v>
      </c>
      <c r="G117" s="14">
        <v>842</v>
      </c>
      <c r="H117" s="14">
        <v>9500</v>
      </c>
      <c r="I117" s="14">
        <f t="shared" si="9"/>
        <v>18707</v>
      </c>
      <c r="J117" s="14">
        <v>20200</v>
      </c>
      <c r="K117" s="18">
        <f t="shared" si="10"/>
        <v>38907</v>
      </c>
      <c r="L117" s="108">
        <v>30989.57</v>
      </c>
    </row>
    <row r="118" spans="2:12" ht="15.5" x14ac:dyDescent="0.25">
      <c r="B118" s="116" t="s">
        <v>296</v>
      </c>
      <c r="C118" s="217" t="s">
        <v>313</v>
      </c>
      <c r="D118" s="215" t="s">
        <v>319</v>
      </c>
      <c r="E118" s="114">
        <v>3010</v>
      </c>
      <c r="F118" s="19">
        <v>9988</v>
      </c>
      <c r="G118" s="19">
        <v>1294</v>
      </c>
      <c r="H118" s="19">
        <v>9500</v>
      </c>
      <c r="I118" s="19">
        <f t="shared" si="9"/>
        <v>20782</v>
      </c>
      <c r="J118" s="19">
        <v>28500</v>
      </c>
      <c r="K118" s="20">
        <f t="shared" si="10"/>
        <v>49282</v>
      </c>
      <c r="L118" s="118">
        <v>38777.53</v>
      </c>
    </row>
    <row r="119" spans="2:12" ht="15.5" x14ac:dyDescent="0.25">
      <c r="B119" s="87" t="s">
        <v>299</v>
      </c>
      <c r="C119" s="218"/>
      <c r="D119" s="215"/>
      <c r="E119" s="115">
        <v>3020</v>
      </c>
      <c r="F119" s="14">
        <v>9605</v>
      </c>
      <c r="G119" s="14">
        <v>1246</v>
      </c>
      <c r="H119" s="14">
        <v>9500</v>
      </c>
      <c r="I119" s="14">
        <f t="shared" si="9"/>
        <v>20351</v>
      </c>
      <c r="J119" s="19">
        <v>28500</v>
      </c>
      <c r="K119" s="18">
        <f t="shared" si="10"/>
        <v>48851</v>
      </c>
      <c r="L119" s="108">
        <v>38495.760000000002</v>
      </c>
    </row>
    <row r="120" spans="2:12" ht="15.5" x14ac:dyDescent="0.25">
      <c r="B120" s="87" t="s">
        <v>292</v>
      </c>
      <c r="C120" s="218"/>
      <c r="D120" s="215"/>
      <c r="E120" s="115">
        <v>3030</v>
      </c>
      <c r="F120" s="13">
        <v>9136</v>
      </c>
      <c r="G120" s="13">
        <v>1184</v>
      </c>
      <c r="H120" s="13">
        <v>9500</v>
      </c>
      <c r="I120" s="14">
        <f t="shared" si="9"/>
        <v>19820</v>
      </c>
      <c r="J120" s="19">
        <v>28500</v>
      </c>
      <c r="K120" s="18">
        <f t="shared" si="10"/>
        <v>48320</v>
      </c>
      <c r="L120" s="108">
        <v>38148.520000000004</v>
      </c>
    </row>
    <row r="121" spans="2:12" ht="15.5" x14ac:dyDescent="0.25">
      <c r="B121" s="87" t="s">
        <v>300</v>
      </c>
      <c r="C121" s="218"/>
      <c r="D121" s="215"/>
      <c r="E121" s="115">
        <v>3040</v>
      </c>
      <c r="F121" s="14">
        <v>8766</v>
      </c>
      <c r="G121" s="14">
        <v>1136</v>
      </c>
      <c r="H121" s="14">
        <v>9500</v>
      </c>
      <c r="I121" s="14">
        <f t="shared" si="9"/>
        <v>19402</v>
      </c>
      <c r="J121" s="19">
        <v>28500</v>
      </c>
      <c r="K121" s="18">
        <f t="shared" si="10"/>
        <v>47902</v>
      </c>
      <c r="L121" s="108">
        <v>37876.04</v>
      </c>
    </row>
    <row r="122" spans="2:12" ht="15.5" x14ac:dyDescent="0.25">
      <c r="B122" s="87" t="s">
        <v>301</v>
      </c>
      <c r="C122" s="218"/>
      <c r="D122" s="215"/>
      <c r="E122" s="115">
        <v>3050</v>
      </c>
      <c r="F122" s="14">
        <v>8457</v>
      </c>
      <c r="G122" s="14">
        <v>1096</v>
      </c>
      <c r="H122" s="14">
        <v>9500</v>
      </c>
      <c r="I122" s="14">
        <f t="shared" si="9"/>
        <v>19053</v>
      </c>
      <c r="J122" s="19">
        <v>28500</v>
      </c>
      <c r="K122" s="18">
        <f t="shared" si="10"/>
        <v>47553</v>
      </c>
      <c r="L122" s="108">
        <v>37647.17</v>
      </c>
    </row>
    <row r="123" spans="2:12" ht="15.5" x14ac:dyDescent="0.25">
      <c r="B123" s="87" t="s">
        <v>294</v>
      </c>
      <c r="C123" s="218"/>
      <c r="D123" s="215"/>
      <c r="E123" s="115">
        <v>3060</v>
      </c>
      <c r="F123" s="14">
        <v>8365</v>
      </c>
      <c r="G123" s="14">
        <v>946</v>
      </c>
      <c r="H123" s="14">
        <v>9500</v>
      </c>
      <c r="I123" s="14">
        <f t="shared" si="9"/>
        <v>18811</v>
      </c>
      <c r="J123" s="19">
        <v>28500</v>
      </c>
      <c r="K123" s="18">
        <f t="shared" si="10"/>
        <v>47311</v>
      </c>
      <c r="L123" s="108">
        <v>37441.410000000003</v>
      </c>
    </row>
    <row r="124" spans="2:12" ht="15.5" x14ac:dyDescent="0.25">
      <c r="B124" s="87" t="s">
        <v>302</v>
      </c>
      <c r="C124" s="218"/>
      <c r="D124" s="215"/>
      <c r="E124" s="115">
        <v>3070</v>
      </c>
      <c r="F124" s="14">
        <v>8365</v>
      </c>
      <c r="G124" s="14">
        <v>856</v>
      </c>
      <c r="H124" s="14">
        <v>9500</v>
      </c>
      <c r="I124" s="14">
        <f t="shared" si="9"/>
        <v>18721</v>
      </c>
      <c r="J124" s="19">
        <v>28500</v>
      </c>
      <c r="K124" s="18">
        <f t="shared" si="10"/>
        <v>47221</v>
      </c>
      <c r="L124" s="119">
        <v>37351.410000000003</v>
      </c>
    </row>
    <row r="125" spans="2:12" ht="15.5" x14ac:dyDescent="0.25">
      <c r="B125" s="87" t="s">
        <v>303</v>
      </c>
      <c r="C125" s="218"/>
      <c r="D125" s="215"/>
      <c r="E125" s="115">
        <v>3080</v>
      </c>
      <c r="F125" s="14">
        <v>8365</v>
      </c>
      <c r="G125" s="14">
        <v>846</v>
      </c>
      <c r="H125" s="14">
        <v>9500</v>
      </c>
      <c r="I125" s="14">
        <f t="shared" si="9"/>
        <v>18711</v>
      </c>
      <c r="J125" s="19">
        <v>28500</v>
      </c>
      <c r="K125" s="18">
        <f t="shared" si="10"/>
        <v>47211</v>
      </c>
      <c r="L125" s="119">
        <v>37341.410000000003</v>
      </c>
    </row>
    <row r="126" spans="2:12" ht="16" thickBot="1" x14ac:dyDescent="0.3">
      <c r="B126" s="102" t="s">
        <v>304</v>
      </c>
      <c r="C126" s="219"/>
      <c r="D126" s="216"/>
      <c r="E126" s="85">
        <v>3090</v>
      </c>
      <c r="F126" s="15">
        <v>8365</v>
      </c>
      <c r="G126" s="15">
        <v>842</v>
      </c>
      <c r="H126" s="15">
        <v>9500</v>
      </c>
      <c r="I126" s="15">
        <f t="shared" si="9"/>
        <v>18707</v>
      </c>
      <c r="J126" s="15">
        <v>28500</v>
      </c>
      <c r="K126" s="23">
        <f t="shared" si="10"/>
        <v>47207</v>
      </c>
      <c r="L126" s="120">
        <v>37337.410000000003</v>
      </c>
    </row>
    <row r="127" spans="2:12" ht="19" thickBot="1" x14ac:dyDescent="0.3">
      <c r="B127" s="67"/>
      <c r="C127" s="74"/>
      <c r="D127" s="60"/>
      <c r="E127" s="68"/>
      <c r="F127" s="31"/>
      <c r="G127" s="31"/>
      <c r="H127" s="31"/>
      <c r="I127" s="17"/>
      <c r="J127" s="17"/>
      <c r="K127" s="17"/>
      <c r="L127" s="17"/>
    </row>
    <row r="128" spans="2:12" ht="16" thickBot="1" x14ac:dyDescent="0.3">
      <c r="B128" s="205" t="s">
        <v>320</v>
      </c>
      <c r="C128" s="206"/>
      <c r="D128" s="206"/>
      <c r="E128" s="206"/>
      <c r="F128" s="206"/>
      <c r="G128" s="206"/>
      <c r="H128" s="206"/>
      <c r="I128" s="206"/>
      <c r="J128" s="206"/>
      <c r="K128" s="206"/>
      <c r="L128" s="207"/>
    </row>
    <row r="129" spans="2:12" ht="18.5" x14ac:dyDescent="0.25">
      <c r="B129" s="69"/>
      <c r="C129" s="121"/>
      <c r="D129" s="69"/>
      <c r="E129" s="122"/>
      <c r="F129" s="33"/>
      <c r="G129" s="33"/>
      <c r="H129" s="33"/>
      <c r="I129" s="26"/>
      <c r="J129" s="26"/>
      <c r="K129" s="26"/>
      <c r="L129" s="26"/>
    </row>
    <row r="130" spans="2:12" ht="15.5" x14ac:dyDescent="0.25">
      <c r="B130" s="208" t="s">
        <v>321</v>
      </c>
      <c r="C130" s="209"/>
      <c r="D130" s="209"/>
      <c r="E130" s="209"/>
      <c r="F130" s="209"/>
      <c r="G130" s="209"/>
      <c r="H130" s="209"/>
      <c r="I130" s="209"/>
      <c r="J130" s="209"/>
      <c r="K130" s="209"/>
      <c r="L130" s="210"/>
    </row>
    <row r="131" spans="2:12" ht="18.5" x14ac:dyDescent="0.25">
      <c r="B131" s="123"/>
      <c r="C131" s="124"/>
      <c r="D131" s="123"/>
      <c r="E131" s="125"/>
      <c r="F131" s="27"/>
      <c r="G131" s="27"/>
      <c r="H131" s="27"/>
      <c r="I131" s="27"/>
      <c r="J131" s="27"/>
      <c r="K131" s="27"/>
      <c r="L131" s="27"/>
    </row>
    <row r="132" spans="2:12" ht="15.5" x14ac:dyDescent="0.25">
      <c r="B132" s="201" t="s">
        <v>322</v>
      </c>
      <c r="C132" s="202"/>
      <c r="D132" s="202"/>
      <c r="E132" s="202"/>
      <c r="F132" s="202"/>
      <c r="G132" s="202"/>
      <c r="H132" s="202"/>
      <c r="I132" s="202"/>
      <c r="J132" s="202"/>
      <c r="K132" s="202"/>
      <c r="L132" s="203"/>
    </row>
    <row r="133" spans="2:12" ht="18.5" x14ac:dyDescent="0.25">
      <c r="B133" s="123"/>
      <c r="C133" s="124"/>
      <c r="D133" s="123"/>
      <c r="E133" s="123"/>
      <c r="F133" s="28"/>
      <c r="G133" s="28"/>
      <c r="H133" s="28"/>
      <c r="I133" s="28"/>
      <c r="J133" s="28"/>
      <c r="K133" s="28"/>
      <c r="L133" s="28"/>
    </row>
    <row r="134" spans="2:12" ht="15.5" x14ac:dyDescent="0.25">
      <c r="B134" s="201" t="s">
        <v>326</v>
      </c>
      <c r="C134" s="202"/>
      <c r="D134" s="202"/>
      <c r="E134" s="202"/>
      <c r="F134" s="202"/>
      <c r="G134" s="202"/>
      <c r="H134" s="202"/>
      <c r="I134" s="202"/>
      <c r="J134" s="202"/>
      <c r="K134" s="202"/>
      <c r="L134" s="203"/>
    </row>
    <row r="135" spans="2:12" ht="18.5" x14ac:dyDescent="0.25">
      <c r="B135" s="126"/>
      <c r="C135" s="127"/>
      <c r="D135" s="126"/>
      <c r="E135" s="126"/>
      <c r="F135" s="126"/>
      <c r="G135" s="126"/>
      <c r="H135" s="126"/>
      <c r="I135" s="126"/>
      <c r="J135" s="126"/>
      <c r="K135" s="126"/>
      <c r="L135" s="126"/>
    </row>
    <row r="136" spans="2:12" ht="15.5" x14ac:dyDescent="0.25">
      <c r="B136" s="201" t="s">
        <v>323</v>
      </c>
      <c r="C136" s="202"/>
      <c r="D136" s="202"/>
      <c r="E136" s="202"/>
      <c r="F136" s="202"/>
      <c r="G136" s="202"/>
      <c r="H136" s="202"/>
      <c r="I136" s="202"/>
      <c r="J136" s="202"/>
      <c r="K136" s="202"/>
      <c r="L136" s="203"/>
    </row>
    <row r="137" spans="2:12" ht="18.5" x14ac:dyDescent="0.25">
      <c r="B137" s="126"/>
      <c r="C137" s="127"/>
      <c r="D137" s="126"/>
      <c r="E137" s="126"/>
      <c r="F137" s="29"/>
      <c r="G137" s="29"/>
      <c r="H137" s="29"/>
      <c r="I137" s="29"/>
      <c r="J137" s="29"/>
      <c r="K137" s="29"/>
      <c r="L137" s="29"/>
    </row>
    <row r="138" spans="2:12" ht="15.5" x14ac:dyDescent="0.25">
      <c r="B138" s="201" t="s">
        <v>324</v>
      </c>
      <c r="C138" s="202"/>
      <c r="D138" s="202"/>
      <c r="E138" s="202"/>
      <c r="F138" s="202"/>
      <c r="G138" s="202"/>
      <c r="H138" s="202"/>
      <c r="I138" s="202"/>
      <c r="J138" s="202"/>
      <c r="K138" s="202"/>
      <c r="L138" s="203"/>
    </row>
    <row r="139" spans="2:12" ht="15.5" x14ac:dyDescent="0.25">
      <c r="B139" s="126"/>
      <c r="C139" s="126"/>
      <c r="D139" s="126"/>
      <c r="E139" s="126"/>
      <c r="F139" s="126"/>
      <c r="G139" s="126"/>
      <c r="H139" s="126"/>
      <c r="I139" s="126"/>
      <c r="J139" s="126"/>
      <c r="K139" s="126"/>
      <c r="L139" s="126"/>
    </row>
    <row r="140" spans="2:12" ht="15.5" x14ac:dyDescent="0.25">
      <c r="B140" s="204" t="s">
        <v>325</v>
      </c>
      <c r="C140" s="204"/>
      <c r="D140" s="204"/>
      <c r="E140" s="204"/>
      <c r="F140" s="204"/>
      <c r="G140" s="204"/>
      <c r="H140" s="204"/>
      <c r="I140" s="204"/>
      <c r="J140" s="204"/>
      <c r="K140" s="204"/>
      <c r="L140" s="204"/>
    </row>
    <row r="141" spans="2:12" ht="15.5" x14ac:dyDescent="0.25">
      <c r="B141" s="128"/>
      <c r="C141" s="128"/>
      <c r="D141" s="128"/>
      <c r="E141" s="128"/>
      <c r="F141" s="128"/>
      <c r="G141" s="128"/>
      <c r="H141" s="128"/>
      <c r="I141" s="128"/>
      <c r="J141" s="128"/>
      <c r="K141" s="128"/>
      <c r="L141" s="128"/>
    </row>
    <row r="142" spans="2:12" ht="15.5" x14ac:dyDescent="0.25">
      <c r="B142" s="129"/>
      <c r="C142" s="129"/>
      <c r="D142" s="129"/>
      <c r="E142" s="129"/>
      <c r="F142" s="129"/>
      <c r="G142" s="129"/>
      <c r="H142" s="129"/>
      <c r="I142" s="129"/>
      <c r="J142" s="129"/>
      <c r="K142" s="129"/>
      <c r="L142" s="129"/>
    </row>
    <row r="143" spans="2:12" ht="15.5" x14ac:dyDescent="0.25">
      <c r="B143" s="191" t="s">
        <v>20</v>
      </c>
      <c r="C143" s="191"/>
      <c r="D143" s="53"/>
      <c r="E143" s="53"/>
      <c r="F143" s="54"/>
      <c r="G143" s="54"/>
      <c r="H143" s="54"/>
      <c r="I143" s="57"/>
      <c r="J143" s="190" t="s">
        <v>21</v>
      </c>
      <c r="K143" s="190"/>
      <c r="L143" s="190"/>
    </row>
    <row r="144" spans="2:12" ht="15.5" x14ac:dyDescent="0.25">
      <c r="B144" s="53"/>
      <c r="C144" s="53"/>
      <c r="D144" s="53"/>
      <c r="E144" s="53"/>
      <c r="F144" s="130"/>
      <c r="G144" s="130"/>
      <c r="H144" s="130"/>
      <c r="I144" s="57"/>
      <c r="J144" s="130"/>
      <c r="K144" s="130"/>
      <c r="L144" s="130"/>
    </row>
    <row r="145" spans="2:12" ht="15.5" x14ac:dyDescent="0.25">
      <c r="B145" s="189" t="s">
        <v>262</v>
      </c>
      <c r="C145" s="189"/>
      <c r="D145" s="53"/>
      <c r="E145" s="53"/>
      <c r="F145" s="54"/>
      <c r="G145" s="54"/>
      <c r="H145" s="54"/>
      <c r="I145" s="57"/>
      <c r="J145" s="190" t="s">
        <v>23</v>
      </c>
      <c r="K145" s="190"/>
      <c r="L145" s="190"/>
    </row>
    <row r="146" spans="2:12" ht="15.5" x14ac:dyDescent="0.25">
      <c r="B146" s="192" t="s">
        <v>24</v>
      </c>
      <c r="C146" s="192"/>
      <c r="D146" s="131"/>
      <c r="E146" s="131"/>
      <c r="F146" s="131"/>
      <c r="G146" s="131"/>
      <c r="H146" s="131"/>
      <c r="I146" s="57"/>
      <c r="J146" s="192" t="s">
        <v>25</v>
      </c>
      <c r="K146" s="192"/>
      <c r="L146" s="192"/>
    </row>
    <row r="147" spans="2:12" ht="18.5" x14ac:dyDescent="0.25">
      <c r="B147" s="67"/>
      <c r="C147" s="74"/>
      <c r="D147" s="60"/>
      <c r="E147" s="68"/>
      <c r="F147" s="31"/>
      <c r="G147" s="31"/>
      <c r="H147" s="31"/>
      <c r="I147" s="17"/>
      <c r="J147" s="17"/>
      <c r="K147" s="17"/>
      <c r="L147" s="17"/>
    </row>
    <row r="148" spans="2:12" ht="15.5" x14ac:dyDescent="0.25">
      <c r="B148" s="191" t="s">
        <v>26</v>
      </c>
      <c r="C148" s="191"/>
      <c r="D148" s="60"/>
      <c r="E148" s="68"/>
      <c r="F148" s="31"/>
      <c r="G148" s="31"/>
      <c r="H148" s="31"/>
      <c r="I148" s="17"/>
      <c r="J148" s="190" t="s">
        <v>26</v>
      </c>
      <c r="K148" s="190"/>
      <c r="L148" s="190"/>
    </row>
    <row r="149" spans="2:12" ht="15.5" x14ac:dyDescent="0.25">
      <c r="B149" s="53"/>
      <c r="C149" s="53"/>
      <c r="D149" s="60"/>
      <c r="E149" s="68"/>
      <c r="F149" s="31"/>
      <c r="G149" s="31"/>
      <c r="H149" s="31"/>
      <c r="I149" s="17"/>
      <c r="J149" s="130"/>
      <c r="K149" s="130"/>
      <c r="L149" s="130"/>
    </row>
    <row r="150" spans="2:12" ht="15.5" x14ac:dyDescent="0.25">
      <c r="B150" s="189" t="s">
        <v>27</v>
      </c>
      <c r="C150" s="189"/>
      <c r="D150" s="60"/>
      <c r="E150" s="68"/>
      <c r="F150" s="31"/>
      <c r="G150" s="31"/>
      <c r="H150" s="31"/>
      <c r="I150" s="17"/>
      <c r="J150" s="190" t="s">
        <v>28</v>
      </c>
      <c r="K150" s="190"/>
      <c r="L150" s="190"/>
    </row>
    <row r="151" spans="2:12" ht="15.5" x14ac:dyDescent="0.25">
      <c r="B151" s="192" t="s">
        <v>29</v>
      </c>
      <c r="C151" s="192"/>
      <c r="D151" s="60"/>
      <c r="E151" s="68"/>
      <c r="F151" s="31"/>
      <c r="G151" s="31"/>
      <c r="H151" s="31"/>
      <c r="I151" s="17"/>
      <c r="J151" s="192" t="s">
        <v>265</v>
      </c>
      <c r="K151" s="192"/>
      <c r="L151" s="192"/>
    </row>
  </sheetData>
  <mergeCells count="64">
    <mergeCell ref="C22:C30"/>
    <mergeCell ref="D22:D30"/>
    <mergeCell ref="C32:C40"/>
    <mergeCell ref="D32:D40"/>
    <mergeCell ref="C42:C50"/>
    <mergeCell ref="D42:D50"/>
    <mergeCell ref="B6:B7"/>
    <mergeCell ref="C6:C7"/>
    <mergeCell ref="D6:D7"/>
    <mergeCell ref="E6:E7"/>
    <mergeCell ref="F6:I6"/>
    <mergeCell ref="J6:J7"/>
    <mergeCell ref="K6:K7"/>
    <mergeCell ref="L6:L7"/>
    <mergeCell ref="C8:C14"/>
    <mergeCell ref="D8:D10"/>
    <mergeCell ref="D11:D14"/>
    <mergeCell ref="B16:B17"/>
    <mergeCell ref="C16:C17"/>
    <mergeCell ref="D16:D17"/>
    <mergeCell ref="E16:E17"/>
    <mergeCell ref="F16:H16"/>
    <mergeCell ref="I16:I17"/>
    <mergeCell ref="J16:J17"/>
    <mergeCell ref="K16:K17"/>
    <mergeCell ref="L16:L17"/>
    <mergeCell ref="C18:C20"/>
    <mergeCell ref="C52:C60"/>
    <mergeCell ref="D52:D60"/>
    <mergeCell ref="C62:C70"/>
    <mergeCell ref="D62:D70"/>
    <mergeCell ref="D72:D80"/>
    <mergeCell ref="C72:C80"/>
    <mergeCell ref="B143:C143"/>
    <mergeCell ref="J143:L143"/>
    <mergeCell ref="C82:C117"/>
    <mergeCell ref="D100:D108"/>
    <mergeCell ref="D109:D117"/>
    <mergeCell ref="C118:C126"/>
    <mergeCell ref="D118:D126"/>
    <mergeCell ref="D91:D99"/>
    <mergeCell ref="D82:D90"/>
    <mergeCell ref="B151:C151"/>
    <mergeCell ref="J151:L151"/>
    <mergeCell ref="B1:L1"/>
    <mergeCell ref="B2:L2"/>
    <mergeCell ref="B3:L3"/>
    <mergeCell ref="B4:L4"/>
    <mergeCell ref="B5:L5"/>
    <mergeCell ref="B146:C146"/>
    <mergeCell ref="J146:L146"/>
    <mergeCell ref="B138:L138"/>
    <mergeCell ref="B140:L140"/>
    <mergeCell ref="B128:L128"/>
    <mergeCell ref="B130:L130"/>
    <mergeCell ref="B132:L132"/>
    <mergeCell ref="B134:L134"/>
    <mergeCell ref="B136:L136"/>
    <mergeCell ref="B145:C145"/>
    <mergeCell ref="J145:L145"/>
    <mergeCell ref="B148:C148"/>
    <mergeCell ref="J148:L148"/>
    <mergeCell ref="B150:C150"/>
    <mergeCell ref="J150:L150"/>
  </mergeCells>
  <printOptions horizontalCentered="1"/>
  <pageMargins left="0.15748031496062992" right="0.15748031496062992" top="0.31496062992125984" bottom="0.35433070866141736" header="0.55118110236220474" footer="0.19685039370078741"/>
  <pageSetup scale="6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BASE</vt:lpstr>
      <vt:lpstr>CONFIANZA</vt:lpstr>
      <vt:lpstr>SSC</vt:lpstr>
      <vt:lpstr>BASE!Área_de_impresión</vt:lpstr>
      <vt:lpstr>CONFIANZA!Área_de_impresión</vt:lpstr>
      <vt:lpstr>SSC!Área_de_impresión</vt:lpstr>
      <vt:lpstr>CONFIANZA!Títulos_a_imprimir</vt:lpstr>
      <vt:lpstr>SSC!Títulos_a_imprimir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Impactos Presupuestales</cp:lastModifiedBy>
  <cp:revision/>
  <dcterms:created xsi:type="dcterms:W3CDTF">2020-02-19T17:51:32Z</dcterms:created>
  <dcterms:modified xsi:type="dcterms:W3CDTF">2025-01-08T17:32:32Z</dcterms:modified>
  <cp:category/>
  <cp:contentStatus/>
</cp:coreProperties>
</file>