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bd43a652ba2364d/PROYECTOS DE PRESUPUESTO DE EGRESOS/2025/ANEXOS PRESUPUESTO DE EGRESOS/ANEXOS EXCEL^J WORD Y PDF/ANEXOS EXCEL 2025/"/>
    </mc:Choice>
  </mc:AlternateContent>
  <xr:revisionPtr revIDLastSave="320" documentId="11_D4A623633EC014D223129CF2ED96477E80B1881B" xr6:coauthVersionLast="47" xr6:coauthVersionMax="47" xr10:uidLastSave="{EBF8F3E6-E77F-41DB-9C39-97F85BAF4264}"/>
  <bookViews>
    <workbookView xWindow="-20610" yWindow="555" windowWidth="20730" windowHeight="11040" xr2:uid="{00000000-000D-0000-FFFF-FFFF00000000}"/>
  </bookViews>
  <sheets>
    <sheet name="2.1" sheetId="3" r:id="rId1"/>
    <sheet name="2.2" sheetId="4" r:id="rId2"/>
    <sheet name="2.3" sheetId="5" r:id="rId3"/>
    <sheet name="2.4" sheetId="6" r:id="rId4"/>
    <sheet name="2.5" sheetId="9" r:id="rId5"/>
    <sheet name="2.6" sheetId="10" r:id="rId6"/>
    <sheet name="2.7" sheetId="11" r:id="rId7"/>
    <sheet name="2.8" sheetId="12" r:id="rId8"/>
    <sheet name="2.9" sheetId="13" r:id="rId9"/>
    <sheet name="2.10" sheetId="14" r:id="rId10"/>
  </sheets>
  <definedNames>
    <definedName name="_xlnm.Print_Area" localSheetId="0">'2.1'!$A$2:$G$31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7" i="9"/>
  <c r="AN19" i="13" l="1"/>
  <c r="AM19" i="13"/>
  <c r="AL19" i="13"/>
  <c r="AK19" i="13"/>
  <c r="AO18" i="13"/>
  <c r="AO17" i="13"/>
  <c r="AO16" i="13"/>
  <c r="AO15" i="13"/>
  <c r="AO14" i="13"/>
  <c r="AO13" i="13"/>
  <c r="AO12" i="13"/>
  <c r="AO11" i="13"/>
  <c r="AO10" i="13"/>
  <c r="AO9" i="13"/>
  <c r="AO8" i="13"/>
  <c r="AO7" i="13"/>
  <c r="AG19" i="13"/>
  <c r="AF19" i="13"/>
  <c r="AE19" i="13"/>
  <c r="AD19" i="13"/>
  <c r="AH18" i="13"/>
  <c r="AH17" i="13"/>
  <c r="AH16" i="13"/>
  <c r="AH15" i="13"/>
  <c r="AH14" i="13"/>
  <c r="AH13" i="13"/>
  <c r="AH12" i="13"/>
  <c r="AH11" i="13"/>
  <c r="AH10" i="13"/>
  <c r="AH9" i="13"/>
  <c r="AH8" i="13"/>
  <c r="AH7" i="13"/>
  <c r="Z19" i="13"/>
  <c r="Y19" i="13"/>
  <c r="X19" i="13"/>
  <c r="W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S19" i="13"/>
  <c r="R19" i="13"/>
  <c r="Q19" i="13"/>
  <c r="P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L19" i="13"/>
  <c r="K19" i="13"/>
  <c r="J19" i="13"/>
  <c r="I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E19" i="13"/>
  <c r="D19" i="13"/>
  <c r="C19" i="13"/>
  <c r="B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D27" i="10"/>
  <c r="E27" i="10"/>
  <c r="F27" i="10"/>
  <c r="G27" i="10"/>
  <c r="H27" i="10"/>
  <c r="C27" i="10"/>
  <c r="D7" i="10"/>
  <c r="E7" i="10"/>
  <c r="F7" i="10"/>
  <c r="G7" i="10"/>
  <c r="H7" i="10"/>
  <c r="C7" i="10"/>
  <c r="D26" i="9"/>
  <c r="D7" i="9"/>
  <c r="E7" i="9"/>
  <c r="E26" i="9" s="1"/>
  <c r="G16" i="6"/>
  <c r="F16" i="6"/>
  <c r="E16" i="6"/>
  <c r="D16" i="6"/>
  <c r="C16" i="6"/>
  <c r="G15" i="6"/>
  <c r="G14" i="6"/>
  <c r="G13" i="6"/>
  <c r="G12" i="6"/>
  <c r="G11" i="6"/>
  <c r="G10" i="6"/>
  <c r="G9" i="6"/>
  <c r="G8" i="6"/>
  <c r="T19" i="13" l="1"/>
  <c r="AO19" i="13"/>
  <c r="AH19" i="13"/>
  <c r="AA19" i="13"/>
  <c r="M19" i="13"/>
  <c r="F19" i="13"/>
  <c r="E19" i="5" l="1"/>
  <c r="D19" i="5"/>
  <c r="C19" i="5"/>
  <c r="B19" i="5"/>
  <c r="F18" i="5"/>
  <c r="F17" i="5"/>
  <c r="F16" i="5"/>
  <c r="F15" i="5"/>
  <c r="F14" i="5"/>
  <c r="F13" i="5"/>
  <c r="F12" i="5"/>
  <c r="F11" i="5"/>
  <c r="F10" i="5"/>
  <c r="F9" i="5"/>
  <c r="F8" i="5"/>
  <c r="F7" i="5"/>
  <c r="F19" i="5" s="1"/>
</calcChain>
</file>

<file path=xl/sharedStrings.xml><?xml version="1.0" encoding="utf-8"?>
<sst xmlns="http://schemas.openxmlformats.org/spreadsheetml/2006/main" count="727" uniqueCount="395">
  <si>
    <t>Concepto</t>
  </si>
  <si>
    <r>
      <t>Gasto No Etiquetado</t>
    </r>
    <r>
      <rPr>
        <sz val="10"/>
        <color theme="1"/>
        <rFont val="Arial"/>
        <family val="2"/>
      </rPr>
      <t/>
    </r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</si>
  <si>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</si>
  <si>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</si>
  <si>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</si>
  <si>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</si>
  <si>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</si>
  <si>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</si>
  <si>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</si>
  <si>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</si>
  <si>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</si>
  <si>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Deuda Pública</t>
  </si>
  <si>
    <t>*Los importes corresponden a los egresos devengados al cierre trimestral más reciente disponible y estimados para el resto del ejercicio.</t>
  </si>
  <si>
    <t>Total de Resultados de Egresos</t>
  </si>
  <si>
    <t>GOBIERNO DEL ESTADO DE QUINTANA ROO</t>
  </si>
  <si>
    <t>2024*</t>
  </si>
  <si>
    <t>Los importes pueden presentar diferencias por redondeos.</t>
  </si>
  <si>
    <r>
      <t xml:space="preserve">Resultados de Egresos - </t>
    </r>
    <r>
      <rPr>
        <sz val="10"/>
        <rFont val="Calibri"/>
        <family val="2"/>
        <scheme val="minor"/>
      </rPr>
      <t>Ley de Disciplina Financiera</t>
    </r>
  </si>
  <si>
    <r>
      <t>Deuda Pública</t>
    </r>
    <r>
      <rPr>
        <vertAlign val="superscript"/>
        <sz val="10"/>
        <color theme="1"/>
        <rFont val="Calibri"/>
        <family val="2"/>
        <scheme val="minor"/>
      </rPr>
      <t>_R</t>
    </r>
  </si>
  <si>
    <r>
      <rPr>
        <vertAlign val="superscript"/>
        <sz val="10"/>
        <color theme="1"/>
        <rFont val="Calibri"/>
        <family val="2"/>
        <scheme val="minor"/>
      </rPr>
      <t xml:space="preserve">_R </t>
    </r>
    <r>
      <rPr>
        <sz val="10"/>
        <color theme="1"/>
        <rFont val="Calibri"/>
        <family val="2"/>
        <scheme val="minor"/>
      </rPr>
      <t>No se incluye el efecto de la reestructuración de la deuda que tuvo lugar en el ejercicio 2020 por la cantidad de 18,694,253,804.28 y en el ejercicio 2024 por un importe de 19,306,765,811.03</t>
    </r>
  </si>
  <si>
    <t>SECRETARÍA DE FINANZAS Y PLANEACIÓN</t>
  </si>
  <si>
    <t>PRESUPUESTO DE EGRESOS 2025</t>
  </si>
  <si>
    <t>(Cifras en Pesos)</t>
  </si>
  <si>
    <t>(Cifras en pesos)</t>
  </si>
  <si>
    <t>MES</t>
  </si>
  <si>
    <t>CAPITAL 
(91101)</t>
  </si>
  <si>
    <t>INTERESES
(92101)</t>
  </si>
  <si>
    <t>GASTOS DE LA DEUDA 
(94101)</t>
  </si>
  <si>
    <t>COBERTURAS 
(95101)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</si>
  <si>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</si>
  <si>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</si>
  <si>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</si>
  <si>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</si>
  <si>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</si>
  <si>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</si>
  <si>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</si>
  <si>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</si>
  <si>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</si>
  <si>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</si>
  <si>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</si>
  <si>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</si>
  <si>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</si>
  <si>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</si>
  <si>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r>
      <t>Nota: S</t>
    </r>
    <r>
      <rPr>
        <sz val="7.5"/>
        <color indexed="8"/>
        <rFont val="Futura Lt BT"/>
      </rPr>
      <t>e considero la Tiie a 28 días de 10.7437% para el calculo de los intereses.</t>
    </r>
  </si>
  <si>
    <t>Servicio Estimado de la Deuda Pública Directa a Largo Plazo 2025</t>
  </si>
  <si>
    <t>INSTITUCIÓN 
FINANCIERA</t>
  </si>
  <si>
    <t>CAPITAL</t>
  </si>
  <si>
    <t>INTERESES</t>
  </si>
  <si>
    <t>OTROS GASTOS</t>
  </si>
  <si>
    <t>COBERTURAS</t>
  </si>
  <si>
    <t>Servicio estimado de la Deuda Pública Directa a Largo Plazo 2025 por Institución Financiera</t>
  </si>
  <si>
    <t>Largo Plazo:</t>
  </si>
  <si>
    <t>Banco Mercantil del Norte, S.A. (3,000 mdp.)</t>
  </si>
  <si>
    <t>Banco Mercantil del Norte, S.A. (3,300 mdp.)</t>
  </si>
  <si>
    <r>
      <t xml:space="preserve">Banco BBVA México, S.A. (737 mdp) </t>
    </r>
    <r>
      <rPr>
        <sz val="12"/>
        <rFont val="Futura Lt BT"/>
        <family val="2"/>
      </rPr>
      <t>*</t>
    </r>
  </si>
  <si>
    <t>Banco Santander México, S.A. (1,500 mdp)</t>
  </si>
  <si>
    <t>Banobras, Institución de Banca de Desarrollo S.N.C. (5,000 mdp.)</t>
  </si>
  <si>
    <t>Banobras, Institución de Banca de Desarrollo S.N.C. (3,000 mdp.)</t>
  </si>
  <si>
    <t>Banobras, Institución de Banca de Desarrollo S.N.C. (2,808 mdp.)</t>
  </si>
  <si>
    <t>Honorarios, Calificadoras, etc.</t>
  </si>
  <si>
    <t>Total</t>
  </si>
  <si>
    <t>NOTA: * El crédito de BBVA México, S.A. corresponde al importe contratado de $ 1,000,000,000.00  mismo que mediante el segundo convenio modificatorio de fecha 27 de febrero de 2024, quedo en $ 737,138,810.00</t>
  </si>
  <si>
    <t>INSTITUCIÓN FINANCIERA</t>
  </si>
  <si>
    <t>IMPORTE CONTRATADO</t>
  </si>
  <si>
    <t>IMPORTE DISPUESTO</t>
  </si>
  <si>
    <t>SALDO INSOLUTO</t>
  </si>
  <si>
    <t>GARANTÍA Y/O FUENTE DE PAGO</t>
  </si>
  <si>
    <t>Deuda Pública Directa de Corto y Largo Plazo Saldo Insoluto al 30 de Septiembre de 2024</t>
  </si>
  <si>
    <t>Banobras, Institución de Banca de Desarrollo S.N.C. (Profise)</t>
  </si>
  <si>
    <t>Fondo General de Participaciones</t>
  </si>
  <si>
    <t>Banco Mercantil del Norte, S.A.</t>
  </si>
  <si>
    <t>Banobras, Institución de Banca de Desarrollo S.N.C</t>
  </si>
  <si>
    <t>Banobras, Institución de Banca de Desarrollo S.N.C (0.64%)</t>
  </si>
  <si>
    <t>Banobras, Institución de Banca de Desarrollo S.N.C (0.72)</t>
  </si>
  <si>
    <t xml:space="preserve">HSBC México, S.A. </t>
  </si>
  <si>
    <t>Banobras, Institución de Banca de Desarrollo S.N.C. (FAFEF POTENCIADO)</t>
  </si>
  <si>
    <t>Fondo de Aportaciones para el Fortalecimiento de las Entidades Federativas (FAFEF)</t>
  </si>
  <si>
    <t xml:space="preserve">Banco Mercantil del Norte, S.A. </t>
  </si>
  <si>
    <t xml:space="preserve">Banco BBVA México, S.A. </t>
  </si>
  <si>
    <t xml:space="preserve">Banco Santander México, S.A. </t>
  </si>
  <si>
    <t xml:space="preserve">Banobras, Institución de Banca de Desarrollo S.N.C. </t>
  </si>
  <si>
    <t>Banobras, Institución de Banca de Desarrollo S.N.C.</t>
  </si>
  <si>
    <t>Monto Ejercido del Pago de la Deuda Pública 2024. Información al 30 de Septiembre de 2024</t>
  </si>
  <si>
    <t>AMORTIZACIONES</t>
  </si>
  <si>
    <t>COMISIONES</t>
  </si>
  <si>
    <t>GPO</t>
  </si>
  <si>
    <t>Banobras, Institución de Banca de Desarrollo S.N.C. (Profise) *</t>
  </si>
  <si>
    <t>Banco Mercantil del Norte, S.A. (6,300 mdp.)</t>
  </si>
  <si>
    <t>Banobras, Institución de Banca de Desarrollo S.N.C (0.64%) (1,500 mdp.)</t>
  </si>
  <si>
    <t>Banobras, Institución de Banca de Desarrollo S.N.C. (4,500 mdp.)</t>
  </si>
  <si>
    <t>Banobras, Institución de Banca de Desarrollo S.N.C (0.72) (1,500 mdp.)</t>
  </si>
  <si>
    <t>Banobras, Institución de Banca de Desarrollo S.N.C. (786.6 mdp.)</t>
  </si>
  <si>
    <t>HSBC México, S.A. (500 mdp.)</t>
  </si>
  <si>
    <t>HSBC México, S.A. (650 mdp.)</t>
  </si>
  <si>
    <t>Banobras, S.N.C. (820 mdp.) FAFEF POTENCIADO</t>
  </si>
  <si>
    <t>Honorarios Servicios Profesionales</t>
  </si>
  <si>
    <t>Honorarios Fiduciarios</t>
  </si>
  <si>
    <t>Desglose por decreto de autorización, Institución Financiera, Tipo de crédito y Número de registro</t>
  </si>
  <si>
    <t>FECHA Y NÚMERO DEL DECRETO DEL H. CONGRESO DEL ESTADO</t>
  </si>
  <si>
    <t>TIPO DE CRÉDITO</t>
  </si>
  <si>
    <t>NÚMERO DE RPU SHCP</t>
  </si>
  <si>
    <t>NÚMERO DE REGISTRO ESTATAL</t>
  </si>
  <si>
    <t>Decreto 140, Publicado en el POE No. 54 Ext., Tomo III, Octava Época de fecha 24/Octubre/2012</t>
  </si>
  <si>
    <t>Banobras, S.N.C. (Profise) 
7 de noviembre de 2012</t>
  </si>
  <si>
    <t>Bono Cupón Cero</t>
  </si>
  <si>
    <t>P23-1212199</t>
  </si>
  <si>
    <t>RUOE-069GOB/2012</t>
  </si>
  <si>
    <t xml:space="preserve">Decreto 005, Publicado en el POE No. 3 Ext., Tomo I de fecha 3/Enero/2020 </t>
  </si>
  <si>
    <t>Banorte, S.A. 
13 de abril de 2020</t>
  </si>
  <si>
    <t>Crédito Simple</t>
  </si>
  <si>
    <t>P23-0520057</t>
  </si>
  <si>
    <t>REOF-001/2020</t>
  </si>
  <si>
    <t>Banobras, S.N.C. 
17 de abril de 2020</t>
  </si>
  <si>
    <t>P23-0520058</t>
  </si>
  <si>
    <t>REOF-002/2020</t>
  </si>
  <si>
    <t>P23-0520059</t>
  </si>
  <si>
    <t>REOF-003/2020</t>
  </si>
  <si>
    <t>P23-0520060</t>
  </si>
  <si>
    <t>REOF-004/2020</t>
  </si>
  <si>
    <t>P23-0520061</t>
  </si>
  <si>
    <t>REOF-005/2020</t>
  </si>
  <si>
    <t>P23-0520062</t>
  </si>
  <si>
    <t>REOF-006/2020</t>
  </si>
  <si>
    <t>HSBC México, S.A. 
7 de mayo de 2020</t>
  </si>
  <si>
    <t>P23-0520063</t>
  </si>
  <si>
    <t>REOF-009/2020</t>
  </si>
  <si>
    <t>P23-0520064</t>
  </si>
  <si>
    <t>REOF-008/2020</t>
  </si>
  <si>
    <t>Decreto No. 102 ,Publicado en el POE No. 40 Extraordinario, Tomo I, Novena Época de fecha 13 /marzo/2021 y su Anexo Único publicado en el POE No. 46 Extraordinario, Tomo I, Novena Época de fecha 24/marzo/2021</t>
  </si>
  <si>
    <t>Banobras, S.N.C. (FAFEF) 
27 de agosto de 2021</t>
  </si>
  <si>
    <t>A23-0921009</t>
  </si>
  <si>
    <t>REOF-004/2021</t>
  </si>
  <si>
    <t>Decreto 096, Publicado en el POE No. 138 Extraordinario, Tomo III de fecha 04 de Septiembre de 2023</t>
  </si>
  <si>
    <t>Banorte, S.A. 
12 de enero de 2024</t>
  </si>
  <si>
    <t>P23-0224010</t>
  </si>
  <si>
    <t>REOF-001/2024</t>
  </si>
  <si>
    <t>P23-0224011</t>
  </si>
  <si>
    <t>REOF-002/2024</t>
  </si>
  <si>
    <t>BBVA México, S.A.                                 12 de enero de 2024</t>
  </si>
  <si>
    <t>P23-0224012</t>
  </si>
  <si>
    <t>REOF-003/2024</t>
  </si>
  <si>
    <t>Santander México, S.A.                                 12 de enero de 2024</t>
  </si>
  <si>
    <t>P23-0224013</t>
  </si>
  <si>
    <t>REOF-004/2024</t>
  </si>
  <si>
    <t>Banobras, S.N.C. 
16 de enero de 2024</t>
  </si>
  <si>
    <t>P23-0224014</t>
  </si>
  <si>
    <t>REOF-005/2024</t>
  </si>
  <si>
    <t>P23-0224015</t>
  </si>
  <si>
    <t>REOF-006/2024</t>
  </si>
  <si>
    <t>P23-0224016</t>
  </si>
  <si>
    <t>REOF-007/2024</t>
  </si>
  <si>
    <t>Información al 30 de Septiembre de 2024</t>
  </si>
  <si>
    <t>Desglose de las Tasas de Intereses Ordinarios, Plazo de Vigencia y Destino del Crédito</t>
  </si>
  <si>
    <t>CRÉDITO</t>
  </si>
  <si>
    <t>INTERESES ORDINARIOS</t>
  </si>
  <si>
    <t>PLAZO</t>
  </si>
  <si>
    <t>DESTINO</t>
  </si>
  <si>
    <t>TASA</t>
  </si>
  <si>
    <t>SOBRE TASA</t>
  </si>
  <si>
    <t>Banobras, S.N.C. (Profise 1)</t>
  </si>
  <si>
    <t>Tasa Fija 7.03</t>
  </si>
  <si>
    <t>240 Meses</t>
  </si>
  <si>
    <t>Inversión Pública Productiva</t>
  </si>
  <si>
    <t>Banobras, S.N.C. (Profise 2)</t>
  </si>
  <si>
    <t>Tasa Fija 7.66</t>
  </si>
  <si>
    <t>TIIE a 28 Días</t>
  </si>
  <si>
    <t>Refinanciamiento y/o Reestructura</t>
  </si>
  <si>
    <t>300 Meses</t>
  </si>
  <si>
    <t>Banobras, S.N.C. (820 mdp.) FAFEF</t>
  </si>
  <si>
    <t>Banco Mercantil del Norte, S.A. (3,000 mdp)</t>
  </si>
  <si>
    <t>Banco Mercantil del Norte, S.A. )3,300 mdp)</t>
  </si>
  <si>
    <t>Banco BBVA México, S.A. (737 mdp)</t>
  </si>
  <si>
    <t>Banobras, Institución de Banca de Desarrollo S.N.C. ( 5,000 mdp)</t>
  </si>
  <si>
    <t>360 Meses</t>
  </si>
  <si>
    <t>Banobras, Institución de Banca de Desarrollo S.N.C. (2,808 mdp)</t>
  </si>
  <si>
    <r>
      <t>Nota: S</t>
    </r>
    <r>
      <rPr>
        <sz val="7.5"/>
        <color rgb="FF000000"/>
        <rFont val="Futura Lt BT"/>
      </rPr>
      <t>e considero la Tiie a 28 días de 10.7437% para el calculo de los intereses.</t>
    </r>
  </si>
  <si>
    <t>Servicio Estimado de la Deuda a Largo Plazo 2025</t>
  </si>
  <si>
    <t>Servicio Estimado de la Deuda a Largo Plazo 2026</t>
  </si>
  <si>
    <t>Servicio Estimado de la Deuda a Largo Plazo 2027</t>
  </si>
  <si>
    <t>Servicio Estimado de la Deuda a Largo Plazo 2028</t>
  </si>
  <si>
    <t>Servicio Estimado de la Deuda a Largo Plazo 2029</t>
  </si>
  <si>
    <t>Servicio Estimado de la Deuda a Largo Plazo 2030</t>
  </si>
  <si>
    <r>
      <t>Nota: S</t>
    </r>
    <r>
      <rPr>
        <sz val="7.5"/>
        <color indexed="8"/>
        <rFont val="Futura Lt BT"/>
      </rPr>
      <t>e considero la Tiie a 28 días de 10.75% para el calculo de los intereses.</t>
    </r>
  </si>
  <si>
    <t>Descripción de los Riesgos Relevantes para las Finanzas Públicas</t>
  </si>
  <si>
    <t>Concepto de Clasificación del Riesgo</t>
  </si>
  <si>
    <t>Riesgo Relevante</t>
  </si>
  <si>
    <t>Acciones para realizar</t>
  </si>
  <si>
    <t>Geopolíticos</t>
  </si>
  <si>
    <t>Guerras y/o conflictos.</t>
  </si>
  <si>
    <t>Ucrania – Rusia.</t>
  </si>
  <si>
    <t>Reducción la llegada de turistas.</t>
  </si>
  <si>
    <t>Analizar posibles escenarios, planificar la gestión del riesgo con personal experto y auditores, para evaluar la visión de corto, mediano y largo plazo.</t>
  </si>
  <si>
    <t>Níger – Francia.</t>
  </si>
  <si>
    <t>Entorpecimiento del comercio y la cooperación mundial.</t>
  </si>
  <si>
    <t>China – Taiwán.</t>
  </si>
  <si>
    <t>Incremento de conflictos geopolíticos.</t>
  </si>
  <si>
    <t>Tensión entre USA en materia de políticas agrícolas.</t>
  </si>
  <si>
    <t>Elecciones en USA, 2024.</t>
  </si>
  <si>
    <t>Elecciones en Estados Unidos</t>
  </si>
  <si>
    <t>Polarización y endurecimiento de las políticas migratorias en México</t>
  </si>
  <si>
    <t xml:space="preserve">	Repatriación de migrantes e incremento de desempleo.</t>
  </si>
  <si>
    <t>Buscar mecanismos que permitan reducir la dependencia de la actividad turística.</t>
  </si>
  <si>
    <t>Incremento de tensiones por consumo de fentanilo entre USA-México y posibilidad de intervenciones militares en México.</t>
  </si>
  <si>
    <t>Reducción de la llegada de turistas.</t>
  </si>
  <si>
    <t>Diversificar la actividad turística.</t>
  </si>
  <si>
    <t>Endurecimiento de relaciones comerciales entre México y Estados Unidos</t>
  </si>
  <si>
    <t>Reducción del nivel de ingreso.</t>
  </si>
  <si>
    <t>Diversificar la actividad económica.</t>
  </si>
  <si>
    <t xml:space="preserve">Pérdida de la competitividad como Destino </t>
  </si>
  <si>
    <t xml:space="preserve">Promover el turismo Estatal y Nacional. </t>
  </si>
  <si>
    <t>Entorpecimiento del comercio.</t>
  </si>
  <si>
    <t>Reformas Constitucionales de México (Pensiones, apoyos y salarios justos.)</t>
  </si>
  <si>
    <t>Incumplimiento del pago de pensiones y apoyos a adultos mayores, personas con discapacidad, jóvenes y personas campesinas y pescadores.</t>
  </si>
  <si>
    <t>Afectaciones en la calidad de vida de los grupos vulnerables.</t>
  </si>
  <si>
    <t>Prever recursos económicos para la creación de programas sociales emergentes para la atención inmediata de grupos vulnerables.</t>
  </si>
  <si>
    <t>Incumplimiento de pensiones justas del IMSS y el ISSSTE provocará movilizaciones y huelgas.</t>
  </si>
  <si>
    <t>Posibilidad que el estado tenga que aportar recursos para pensiones.</t>
  </si>
  <si>
    <t>Incrementar fondos para pago de pensiones.</t>
  </si>
  <si>
    <t>Salarios mínimos por debajo de la inflación.</t>
  </si>
  <si>
    <t>Pérdida del poder adquisitivo de los trabajadores, que afecta su calidad de vida.</t>
  </si>
  <si>
    <t>Promover políticas y estrategias económicas, que permitan el crecimiento de las micro, pequeñas y medianas empresas quintanarroenses, a fin de que tengan mayor capacidad para incrementar los salarios.</t>
  </si>
  <si>
    <t>Inversiones en investigación, ciencia y tecnología que mitiguen los costos de las actividades presenciales.</t>
  </si>
  <si>
    <t>Reformas Constitucionales de México (Delitos por sustancias tóxicas y sintéticas.)</t>
  </si>
  <si>
    <t>Incremento de tráfico ilícito por vapeadores.</t>
  </si>
  <si>
    <t>Riesgos de salud y seguridad pública.</t>
  </si>
  <si>
    <t>Promover campañas de concientización pública contra adicciones, así como incrementar el presupuesto para el tratamiento de problemas graves de salud, como enfermedades respiratorias, daño pulmonar.</t>
  </si>
  <si>
    <t>Incremento de la violencia y abuso de autoridad.</t>
  </si>
  <si>
    <t>Reformas Constitucionales de México (Salud)</t>
  </si>
  <si>
    <t>Falta de recursos al sector salud para brindar estudios médicos, intervenciones quirúrgicas y medicamentos.</t>
  </si>
  <si>
    <t>Insuficientes servicios de salud para brindar atención médica integral a las poblaciones de comunidades rurales del Estado.</t>
  </si>
  <si>
    <t>Prever recursos en el presupuesto para continuar con las Caravanas de Salud, acercando los servicios de salud a las localidades más vulnerables.</t>
  </si>
  <si>
    <t>Reformas Constitucionales de México (Vivienda)</t>
  </si>
  <si>
    <t>Reducción de inversiones inmobiliarias.</t>
  </si>
  <si>
    <t>Afectación de ingresos por reducción de inversiones.</t>
  </si>
  <si>
    <t>Promover incentivos fiscales para la inversión inmobiliaria.</t>
  </si>
  <si>
    <t>Reformas Constitucionales de México (Reformas medio ambientales.)</t>
  </si>
  <si>
    <t>Incremento de disputas entre México - USA por maíz genéticamente modificado.</t>
  </si>
  <si>
    <t>Incremento de obstáculos para la colaboración entre México y Estados Unidos.</t>
  </si>
  <si>
    <t>Realizar acciones que permitan garantizar el servicio de abastecimiento de agua potable a la población y tarifas justas.</t>
  </si>
  <si>
    <t>Dificultad de asignación de agua para consumo humano y uso doméstico.</t>
  </si>
  <si>
    <t>Incremento de tensiones con Aguakan.</t>
  </si>
  <si>
    <t>Competencia desleal y dumping.</t>
  </si>
  <si>
    <t>Reformas Constitucionales de México (Reformas a pueblos indígenas y afroamericanos.)</t>
  </si>
  <si>
    <t>Posible incremento de diferencias en zonas rurales por usos y costumbres.</t>
  </si>
  <si>
    <t>Incremento de conflictos en zona rurales.</t>
  </si>
  <si>
    <t>Prever recursos económicos necesarios para fomentar y proteger el patrimonio cultural, la propiedad intelectual y expresiones culturales tradicionales de las comunidades indígenas.</t>
  </si>
  <si>
    <t>Reformas Constitucionales de México (Austeridad republicana)</t>
  </si>
  <si>
    <t>Inconformidad de austeridad republicana.</t>
  </si>
  <si>
    <t>Incremento de conflictos de trabajadores del poder judicial en el estado</t>
  </si>
  <si>
    <t>Buscar mecanismo para minimizar impactos por huelgas, mala imagen, abusos de autoridad, entre otros.</t>
  </si>
  <si>
    <t>Tensiones políticas por desaparición de órganos autónomos.</t>
  </si>
  <si>
    <t>Incremento del desempleo.</t>
  </si>
  <si>
    <t>Reformas Constitucionales de México (Ferrocarril de pasajeros)</t>
  </si>
  <si>
    <t>Dificultad de que concesionarios de vías de transporte férreo den preferencia el servicio de pasajeros.</t>
  </si>
  <si>
    <t>Nuevos retos de movilidad humana con servicio de transporte ferroviario de pasajeros.</t>
  </si>
  <si>
    <t>Presupuestar recursos para vigilar el cumplimiento de la Ley de transporte ferroviario para el estado de Quintana Roo, cuyo objeto es regular la construcción, operación, explotación, conservación y mantenimiento de las vías férreas estatales, así como el transporte ferroviario.</t>
  </si>
  <si>
    <t>Reformas Constitucionales de México (Sistema eléctrico nacional y servicio público de internet)</t>
  </si>
  <si>
    <t>Disputas en sector eléctrico y telecomunicaciones.</t>
  </si>
  <si>
    <t>Nuevos retos sector eléctrico y telecomunicaciones, tal es el caso de garantizar el continuo suministro de energía eléctrica.</t>
  </si>
  <si>
    <t>Vigilar la que la CFE garantice el suministro de energía eléctrica, inicia descontento por apagones constantes.</t>
  </si>
  <si>
    <t>Gestionar la ampliación de infraestructura eléctrica.</t>
  </si>
  <si>
    <t xml:space="preserve">Reforzar sistema eléctrico. </t>
  </si>
  <si>
    <t>Económicos</t>
  </si>
  <si>
    <t>Desaceleración económica.</t>
  </si>
  <si>
    <t>Conclusión de obra Pública.</t>
  </si>
  <si>
    <t>Cierre de micro, pequeñas y medianas empresas.</t>
  </si>
  <si>
    <t>Promover el gasto público.</t>
  </si>
  <si>
    <t>Aumento del Desempleo.</t>
  </si>
  <si>
    <t>Pérdida del poder adquisitivo de la población.</t>
  </si>
  <si>
    <t>Incrementar el volumen de obra pública</t>
  </si>
  <si>
    <t>Reducción de ingresos de comercios.</t>
  </si>
  <si>
    <t>Empleos de menor calidad, mal pagados y carentes de seguridad laboral y protección social.</t>
  </si>
  <si>
    <t>Incentivar con subsidios a la inversión.</t>
  </si>
  <si>
    <t>Reducción de ingresos por rentas.</t>
  </si>
  <si>
    <t xml:space="preserve">Generar programas de financiamiento empresarial, a las micro, pequeñas y medianas empresas, </t>
  </si>
  <si>
    <t xml:space="preserve">Promover la conservación de empleos. </t>
  </si>
  <si>
    <t xml:space="preserve">Generar incentivos fiscales. </t>
  </si>
  <si>
    <t>Incentivar actividades industriales y agroindustriales.</t>
  </si>
  <si>
    <t xml:space="preserve">Permanencia de la tasa con tendencia a disminución en el mediano plazo. </t>
  </si>
  <si>
    <t>Incremento de la inflación.</t>
  </si>
  <si>
    <t>Prever las fluctuaciones de precios y la tasa de interés.</t>
  </si>
  <si>
    <t>Establecer condiciones accesibles a financiamientos.</t>
  </si>
  <si>
    <t>Restructuración de deuda.</t>
  </si>
  <si>
    <t>Relocalización de las cadenas de valor en el mundo.</t>
  </si>
  <si>
    <t>Relocalización de empresas.</t>
  </si>
  <si>
    <t>Llegada imprevista de empresas.</t>
  </si>
  <si>
    <t>Aprovechar oportunidades del mercado.</t>
  </si>
  <si>
    <t>Especulación comercial y territorial.</t>
  </si>
  <si>
    <t>Impulsar la actividad industrial y logística en el Estado.</t>
  </si>
  <si>
    <t>Generación de incentivos fiscales para atracción de inversiones.</t>
  </si>
  <si>
    <t>Impulsar el acceso a financiamiento, capacitación y digitalización de las pymes.</t>
  </si>
  <si>
    <t>Incremento de inversión en infraestructura productiva.</t>
  </si>
  <si>
    <t>Generar condiciones contractuales para evitar la especulación.</t>
  </si>
  <si>
    <t>Deuda Pública.</t>
  </si>
  <si>
    <t>Incremento de la deuda municipal.</t>
  </si>
  <si>
    <t>Vigilar y cuidar el sobreendeudamiento de los municipios.</t>
  </si>
  <si>
    <t>Moratoria.</t>
  </si>
  <si>
    <t>Restructuración de deuda con mejores condiciones.</t>
  </si>
  <si>
    <t>Incremento injustificado del gasto público.</t>
  </si>
  <si>
    <t>Aportaciones de capital y liquidación de deudas municipales.</t>
  </si>
  <si>
    <t>Aumento insostenible de la deuda pública.</t>
  </si>
  <si>
    <t>Asociar la deuda con la inversión productiva, mayor gasto de inversión productiva para incentivar la actividad económica y su diversificación, asegurando el flujo de ingresos futuros.</t>
  </si>
  <si>
    <t>Fortalecer los ingresos públicos, a través de reformas fiscales y mejoras en los sistemas recaudatorios.</t>
  </si>
  <si>
    <t>Evitar las operaciones extraordinarias, que impacten en las partidas destinadas para pago de la deuda.</t>
  </si>
  <si>
    <t>Vigilar que se hagan oportunamente los pagos de capital e intereses de los créditos contratados, para una adecuada calificación crediticia.</t>
  </si>
  <si>
    <t>Deuda Pública Contingente.</t>
  </si>
  <si>
    <t>Incremento de la deuda pública del Estado.</t>
  </si>
  <si>
    <t>Activación de la fuente secundaria de pago, en caso de que los ingresos presupuestales de la CAPA fueran insuficientes para cubrir el compromiso de pago.</t>
  </si>
  <si>
    <t>Monitorear las áreas que se encuentran con adeudos.</t>
  </si>
  <si>
    <t>Apoya al cumplimiento de compromisos.</t>
  </si>
  <si>
    <t>Analizar la posibilidad de un fondo de contingencia.</t>
  </si>
  <si>
    <t>Realizar una evaluación de riesgos para identificar impactos financieros y el plan de acción.</t>
  </si>
  <si>
    <t>Adeudos de ejercicios fiscales anteriores.</t>
  </si>
  <si>
    <t>Proveedores.</t>
  </si>
  <si>
    <t>Acumulación de facturas sin pagar pudiera significar un riesgo de falta de liquidez para el Estado.</t>
  </si>
  <si>
    <t>Implementar control de gastos y pago de proveedores.</t>
  </si>
  <si>
    <t>Bancos.</t>
  </si>
  <si>
    <t>Prever liquidar al cierre del ejercicio fiscal las erogaciones devengadas.</t>
  </si>
  <si>
    <t>Proveeduría.</t>
  </si>
  <si>
    <t xml:space="preserve">Incrementar presupuesto para el pago de ADEFAS. </t>
  </si>
  <si>
    <t>La contratación de nueva deuda, esta debe ser optimizada y aplicada en inversiones públicas productivas y de infraestructura.</t>
  </si>
  <si>
    <t>Sociales</t>
  </si>
  <si>
    <t>Brotes de enfermedades endémicas o pandémicas.</t>
  </si>
  <si>
    <t>COVID19.</t>
  </si>
  <si>
    <t>Afectación del Mercado laboral.</t>
  </si>
  <si>
    <t>Promover la diversificación económica para reducir los impactos.</t>
  </si>
  <si>
    <t>Viruela del mono, entre otras</t>
  </si>
  <si>
    <t>Reducción de llegada de cruceros.</t>
  </si>
  <si>
    <t>Crear fondo de contingencia sanitaria</t>
  </si>
  <si>
    <t>Reducción de vuelos internacionales.</t>
  </si>
  <si>
    <t>Ampliar el presupuesto para la inversión en salud a efecto de mejorar la vigilancia, detección temprana y planes de respuesta oportuna para la atención de la población.</t>
  </si>
  <si>
    <t>Reducción de ingresos</t>
  </si>
  <si>
    <t>Consolidar infraestructura hospitalaria.</t>
  </si>
  <si>
    <t>Reducción de entrada de divisas</t>
  </si>
  <si>
    <t>Afectaciones del turismo.</t>
  </si>
  <si>
    <t>Disminución del sistema recaudatorio de impuestos.</t>
  </si>
  <si>
    <t>El riesgo de que un acontecimiento derivado de un suceso social, geopolítico y/o climatológico como una pandemia, huracán, conflicto, inseguridad, arribo de sargazo, entre otros, pueda afectar la llegada de turistas a Quintana Roo.</t>
  </si>
  <si>
    <t xml:space="preserve">Planes de contingencia en caso de huracanes, lluvias, inundaciones, incendios. </t>
  </si>
  <si>
    <t>Reducción del nivel de empleo</t>
  </si>
  <si>
    <t>Prever recursos en el presupuesto para la atención inmediata de desastres naturales.</t>
  </si>
  <si>
    <t>Aumentar la capacidad de atención hospitalaria, fortaleciendo el presupuesto en el sector Salud.</t>
  </si>
  <si>
    <t>Vigilancia permanente de la salud pública mundial, con el objetivo de conocer la evolución de las   enfermedades endémicas que pudieran afectar a la población.</t>
  </si>
  <si>
    <t>Contención en altamar del Sargazo, que representa un problema económico y ambiental, a través de acciones con recolección con embarcaciones y el barrido que realiza el personal sobre la playa.</t>
  </si>
  <si>
    <t>Promover diversificación para reducir impactos.</t>
  </si>
  <si>
    <t>Delincuencia.</t>
  </si>
  <si>
    <t>Afectación de víctimas del delito.</t>
  </si>
  <si>
    <t>Percepción ciudadana sobre la seguridad públicas del estado.</t>
  </si>
  <si>
    <t>Diseño e implementación de políticas públicas en materia de seguridad y victimización.</t>
  </si>
  <si>
    <t>Afectación a imagen de destinos.</t>
  </si>
  <si>
    <t>Reducción de ingresos por turistas</t>
  </si>
  <si>
    <t>Utilización de tecnologías para la prevención del delito.</t>
  </si>
  <si>
    <t>Reducción de llagada de visitantes</t>
  </si>
  <si>
    <t>Afectaciones al nivel de empleo.</t>
  </si>
  <si>
    <t>Incremento de infraestructura policiaca.</t>
  </si>
  <si>
    <t>Afectación de calidad de vida de la población.</t>
  </si>
  <si>
    <t>Mejorar el nivel de ingreso de policías.</t>
  </si>
  <si>
    <t>§Mejorar el nivel educativo de policías.</t>
  </si>
  <si>
    <t>Incrementar el número de activos policiacos.</t>
  </si>
  <si>
    <t>Promover la prevención de delitos.</t>
  </si>
  <si>
    <t>Fortalecer el sistema de seguridad pública.</t>
  </si>
  <si>
    <t>Mayor y mejor capacitación policial.</t>
  </si>
  <si>
    <t>Policías certificados.</t>
  </si>
  <si>
    <t>Implementación de servicios de desarrollo social.</t>
  </si>
  <si>
    <t>Programas de apoyo social.</t>
  </si>
  <si>
    <t>Programas de emprendimiento.</t>
  </si>
  <si>
    <t>Policía cercano a la gente.</t>
  </si>
  <si>
    <t>Promover deportes y educación.</t>
  </si>
  <si>
    <t>Atención de asentamiento irregulares.</t>
  </si>
  <si>
    <t>Medioambientales</t>
  </si>
  <si>
    <t>Cambio climático.</t>
  </si>
  <si>
    <t>Aumento temperaturas</t>
  </si>
  <si>
    <t>Sequías, inundaciones, ciclones, cambios bruscos de temperatura</t>
  </si>
  <si>
    <t>Promover la conservación y cuidado del medio  ambiente.</t>
  </si>
  <si>
    <t>Sargazo Incremento en el nivel de mar.</t>
  </si>
  <si>
    <t>Promover el uso eficiente de rellenos sanitarios.</t>
  </si>
  <si>
    <t>Reducción de ingresos.</t>
  </si>
  <si>
    <t>Promover el uso de energías limpias.</t>
  </si>
  <si>
    <t>Reducción del nivel de empleo.</t>
  </si>
  <si>
    <t>Promover el uso de transporte con energías limpias.</t>
  </si>
  <si>
    <t>Gestionar de manera sustentable los residuos sólidos y de la construcción.</t>
  </si>
  <si>
    <t>Mejorar el sistema de suministro de agua, previsiones efectivas para manejar adecuadamente el retorno de flujos de agua residual.</t>
  </si>
  <si>
    <t>Promover programas de limpieza de playas y control de sargazo.</t>
  </si>
  <si>
    <t>Promover el uso sustentable del agua en los hoteles.</t>
  </si>
  <si>
    <t xml:space="preserve">Promover el uso de tecnologías en hoteles que mitiguen el calentamiento y daño de ecosistemas. </t>
  </si>
  <si>
    <t>Desastres naturales.</t>
  </si>
  <si>
    <t>Tormentas y Huracanes.</t>
  </si>
  <si>
    <t>Afectación a infraestructura pública.</t>
  </si>
  <si>
    <t>Presupuesto de Egresos de las Entidades Federativas recursos para atender a la población afectada y los daños causados a la infraestructura pública estatal ocasionados por la ocurrencia de desastres naturales.</t>
  </si>
  <si>
    <t>Incendios.</t>
  </si>
  <si>
    <t>Pérdida de vidas humanas.</t>
  </si>
  <si>
    <t>Gasto No Etiquetado</t>
  </si>
  <si>
    <t>Total de Egresos Proyectados</t>
  </si>
  <si>
    <t>* Los importes pueden presentar diferencias por redondeos.</t>
  </si>
  <si>
    <t>(Pesos)</t>
  </si>
  <si>
    <r>
      <t xml:space="preserve">Proyecciones de Egresos - </t>
    </r>
    <r>
      <rPr>
        <sz val="10"/>
        <rFont val="Calibri"/>
        <family val="2"/>
        <scheme val="minor"/>
      </rPr>
      <t>Ley de Disciplina Financiera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</si>
</sst>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 tint="0.34998626667073579"/>
      <name val="Futura T OT"/>
      <family val="3"/>
    </font>
    <font>
      <sz val="8"/>
      <color theme="1"/>
      <name val="Montserrat Medium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Futura Lt BT"/>
      <family val="2"/>
    </font>
    <font>
      <b/>
      <sz val="10"/>
      <name val="Futura Lt BT"/>
      <family val="2"/>
    </font>
    <font>
      <b/>
      <sz val="7.5"/>
      <color indexed="8"/>
      <name val="Futura Lt BT"/>
      <family val="2"/>
    </font>
    <font>
      <sz val="7.5"/>
      <color indexed="8"/>
      <name val="Futura Lt BT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name val="Futura Lt BT"/>
      <family val="2"/>
    </font>
    <font>
      <b/>
      <sz val="9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Futura Lt BT"/>
      <family val="2"/>
    </font>
    <font>
      <sz val="9"/>
      <name val="Futura Lt BT"/>
      <family val="2"/>
    </font>
    <font>
      <b/>
      <sz val="7"/>
      <color rgb="FF000000"/>
      <name val="Futura Lt BT"/>
    </font>
    <font>
      <b/>
      <sz val="8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sz val="7.5"/>
      <color rgb="FF000000"/>
      <name val="Futura Lt BT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.5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</cellStyleXfs>
  <cellXfs count="200">
    <xf numFmtId="0" fontId="0" fillId="0" borderId="0" xfId="0"/>
    <xf numFmtId="0" fontId="5" fillId="0" borderId="0" xfId="0" applyFont="1"/>
    <xf numFmtId="3" fontId="5" fillId="0" borderId="0" xfId="0" applyNumberFormat="1" applyFont="1"/>
    <xf numFmtId="3" fontId="10" fillId="0" borderId="0" xfId="0" applyNumberFormat="1" applyFont="1" applyAlignment="1">
      <alignment vertical="center"/>
    </xf>
    <xf numFmtId="164" fontId="8" fillId="0" borderId="0" xfId="1" applyNumberFormat="1" applyFont="1"/>
    <xf numFmtId="164" fontId="11" fillId="0" borderId="0" xfId="1" applyNumberFormat="1" applyFont="1"/>
    <xf numFmtId="0" fontId="11" fillId="0" borderId="0" xfId="0" applyFont="1"/>
    <xf numFmtId="43" fontId="8" fillId="0" borderId="0" xfId="1" applyFont="1"/>
    <xf numFmtId="0" fontId="8" fillId="0" borderId="0" xfId="0" applyFont="1"/>
    <xf numFmtId="43" fontId="8" fillId="0" borderId="0" xfId="0" applyNumberFormat="1" applyFont="1"/>
    <xf numFmtId="164" fontId="9" fillId="0" borderId="0" xfId="1" applyNumberFormat="1" applyFont="1"/>
    <xf numFmtId="0" fontId="11" fillId="0" borderId="0" xfId="0" applyFont="1" applyAlignment="1">
      <alignment horizontal="center" vertical="center"/>
    </xf>
    <xf numFmtId="43" fontId="6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5" fillId="0" borderId="0" xfId="1" applyFont="1"/>
    <xf numFmtId="0" fontId="15" fillId="0" borderId="2" xfId="0" applyFont="1" applyBorder="1" applyAlignment="1">
      <alignment horizontal="left" indent="2"/>
    </xf>
    <xf numFmtId="3" fontId="15" fillId="0" borderId="0" xfId="1" applyNumberFormat="1" applyFont="1" applyBorder="1" applyAlignment="1">
      <alignment horizontal="right"/>
    </xf>
    <xf numFmtId="3" fontId="15" fillId="0" borderId="3" xfId="1" applyNumberFormat="1" applyFont="1" applyBorder="1" applyAlignment="1">
      <alignment horizontal="right"/>
    </xf>
    <xf numFmtId="0" fontId="15" fillId="0" borderId="2" xfId="0" applyFont="1" applyBorder="1" applyAlignment="1">
      <alignment horizontal="left" wrapText="1" indent="2"/>
    </xf>
    <xf numFmtId="0" fontId="15" fillId="0" borderId="0" xfId="0" applyFont="1"/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0" borderId="0" xfId="2" applyFont="1"/>
    <xf numFmtId="164" fontId="15" fillId="0" borderId="0" xfId="2" applyNumberFormat="1" applyFont="1"/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4" fillId="0" borderId="2" xfId="0" applyFont="1" applyBorder="1" applyAlignment="1">
      <alignment wrapText="1"/>
    </xf>
    <xf numFmtId="3" fontId="14" fillId="0" borderId="0" xfId="1" applyNumberFormat="1" applyFont="1" applyFill="1" applyBorder="1" applyAlignment="1">
      <alignment horizontal="right"/>
    </xf>
    <xf numFmtId="3" fontId="14" fillId="0" borderId="1" xfId="1" applyNumberFormat="1" applyFont="1" applyFill="1" applyBorder="1" applyAlignment="1">
      <alignment horizontal="right"/>
    </xf>
    <xf numFmtId="3" fontId="14" fillId="0" borderId="3" xfId="1" applyNumberFormat="1" applyFont="1" applyFill="1" applyBorder="1" applyAlignment="1">
      <alignment horizontal="right"/>
    </xf>
    <xf numFmtId="164" fontId="8" fillId="0" borderId="0" xfId="1" applyNumberFormat="1" applyFont="1" applyFill="1"/>
    <xf numFmtId="43" fontId="6" fillId="0" borderId="0" xfId="1" applyFont="1" applyFill="1"/>
    <xf numFmtId="43" fontId="5" fillId="0" borderId="0" xfId="1" applyFont="1" applyFill="1"/>
    <xf numFmtId="0" fontId="14" fillId="0" borderId="4" xfId="0" applyFont="1" applyBorder="1" applyAlignment="1">
      <alignment horizontal="left"/>
    </xf>
    <xf numFmtId="3" fontId="14" fillId="0" borderId="4" xfId="1" applyNumberFormat="1" applyFont="1" applyFill="1" applyBorder="1" applyAlignment="1">
      <alignment horizontal="right"/>
    </xf>
    <xf numFmtId="3" fontId="14" fillId="0" borderId="6" xfId="1" applyNumberFormat="1" applyFont="1" applyFill="1" applyBorder="1" applyAlignment="1">
      <alignment horizontal="right"/>
    </xf>
    <xf numFmtId="3" fontId="14" fillId="0" borderId="5" xfId="1" applyNumberFormat="1" applyFont="1" applyFill="1" applyBorder="1" applyAlignment="1">
      <alignment horizontal="right"/>
    </xf>
    <xf numFmtId="4" fontId="17" fillId="0" borderId="4" xfId="0" applyNumberFormat="1" applyFont="1" applyBorder="1"/>
    <xf numFmtId="0" fontId="18" fillId="0" borderId="4" xfId="0" applyFont="1" applyBorder="1" applyAlignment="1">
      <alignment horizontal="center"/>
    </xf>
    <xf numFmtId="4" fontId="18" fillId="0" borderId="4" xfId="0" applyNumberFormat="1" applyFont="1" applyBorder="1"/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4" fontId="22" fillId="0" borderId="4" xfId="0" applyNumberFormat="1" applyFont="1" applyBorder="1" applyAlignment="1">
      <alignment horizontal="right" vertical="center" wrapText="1"/>
    </xf>
    <xf numFmtId="0" fontId="28" fillId="2" borderId="0" xfId="0" applyFont="1" applyFill="1" applyAlignment="1">
      <alignment horizontal="justify" vertical="center" wrapText="1"/>
    </xf>
    <xf numFmtId="4" fontId="28" fillId="2" borderId="0" xfId="0" applyNumberFormat="1" applyFont="1" applyFill="1" applyAlignment="1">
      <alignment horizontal="right" vertical="center" wrapText="1"/>
    </xf>
    <xf numFmtId="3" fontId="21" fillId="0" borderId="4" xfId="0" applyNumberFormat="1" applyFont="1" applyBorder="1" applyAlignment="1">
      <alignment horizontal="right" vertical="center" wrapText="1"/>
    </xf>
    <xf numFmtId="4" fontId="21" fillId="0" borderId="4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justify" vertical="center" wrapText="1"/>
    </xf>
    <xf numFmtId="0" fontId="27" fillId="0" borderId="4" xfId="0" applyFont="1" applyBorder="1" applyAlignment="1">
      <alignment horizontal="justify" vertical="center" wrapText="1"/>
    </xf>
    <xf numFmtId="4" fontId="27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justify" vertical="center" wrapText="1"/>
    </xf>
    <xf numFmtId="0" fontId="24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30" fillId="0" borderId="4" xfId="5" applyFont="1" applyBorder="1" applyAlignment="1">
      <alignment horizontal="center" vertical="center"/>
    </xf>
    <xf numFmtId="0" fontId="30" fillId="0" borderId="4" xfId="5" applyFont="1" applyBorder="1" applyAlignment="1">
      <alignment horizontal="center" vertical="center" wrapText="1"/>
    </xf>
    <xf numFmtId="4" fontId="34" fillId="0" borderId="4" xfId="5" applyNumberFormat="1" applyFont="1" applyBorder="1"/>
    <xf numFmtId="0" fontId="35" fillId="0" borderId="4" xfId="5" applyFont="1" applyBorder="1" applyAlignment="1">
      <alignment horizontal="center"/>
    </xf>
    <xf numFmtId="4" fontId="35" fillId="0" borderId="4" xfId="5" applyNumberFormat="1" applyFont="1" applyBorder="1"/>
    <xf numFmtId="0" fontId="37" fillId="0" borderId="0" xfId="0" applyFont="1"/>
    <xf numFmtId="0" fontId="36" fillId="0" borderId="4" xfId="0" applyFont="1" applyBorder="1" applyAlignment="1">
      <alignment horizontal="center"/>
    </xf>
    <xf numFmtId="0" fontId="38" fillId="0" borderId="14" xfId="0" applyFont="1" applyBorder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0" fontId="38" fillId="0" borderId="17" xfId="0" applyFont="1" applyBorder="1" applyAlignment="1">
      <alignment vertical="center" wrapText="1"/>
    </xf>
    <xf numFmtId="0" fontId="38" fillId="0" borderId="19" xfId="0" applyFont="1" applyBorder="1" applyAlignment="1">
      <alignment vertical="center" wrapText="1"/>
    </xf>
    <xf numFmtId="0" fontId="38" fillId="0" borderId="20" xfId="0" applyFont="1" applyBorder="1" applyAlignment="1">
      <alignment vertical="center" wrapText="1"/>
    </xf>
    <xf numFmtId="0" fontId="38" fillId="0" borderId="21" xfId="0" applyFont="1" applyBorder="1" applyAlignment="1">
      <alignment horizontal="left" wrapText="1"/>
    </xf>
    <xf numFmtId="0" fontId="38" fillId="0" borderId="22" xfId="0" applyFont="1" applyBorder="1" applyAlignment="1">
      <alignment vertical="center" wrapText="1"/>
    </xf>
    <xf numFmtId="0" fontId="38" fillId="0" borderId="23" xfId="0" applyFont="1" applyBorder="1" applyAlignment="1">
      <alignment vertical="center" wrapText="1"/>
    </xf>
    <xf numFmtId="0" fontId="38" fillId="0" borderId="21" xfId="0" applyFont="1" applyBorder="1" applyAlignment="1">
      <alignment horizontal="left" vertical="center" wrapText="1"/>
    </xf>
    <xf numFmtId="43" fontId="1" fillId="0" borderId="0" xfId="1" applyFont="1" applyFill="1"/>
    <xf numFmtId="0" fontId="1" fillId="0" borderId="0" xfId="0" applyFont="1"/>
    <xf numFmtId="0" fontId="41" fillId="0" borderId="2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3" xfId="0" applyFont="1" applyBorder="1" applyAlignment="1">
      <alignment horizontal="center"/>
    </xf>
    <xf numFmtId="0" fontId="42" fillId="0" borderId="6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39" fillId="0" borderId="25" xfId="0" applyFont="1" applyBorder="1" applyAlignment="1">
      <alignment vertical="center" wrapText="1"/>
    </xf>
    <xf numFmtId="164" fontId="39" fillId="0" borderId="26" xfId="1" applyNumberFormat="1" applyFont="1" applyFill="1" applyBorder="1" applyAlignment="1">
      <alignment horizontal="justify" vertical="center"/>
    </xf>
    <xf numFmtId="164" fontId="39" fillId="0" borderId="27" xfId="1" applyNumberFormat="1" applyFont="1" applyFill="1" applyBorder="1" applyAlignment="1">
      <alignment horizontal="justify" vertical="center"/>
    </xf>
    <xf numFmtId="43" fontId="1" fillId="0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28" xfId="0" applyFont="1" applyBorder="1" applyAlignment="1">
      <alignment horizontal="left" indent="2"/>
    </xf>
    <xf numFmtId="164" fontId="1" fillId="0" borderId="29" xfId="1" applyNumberFormat="1" applyFont="1" applyFill="1" applyBorder="1" applyAlignment="1">
      <alignment horizontal="justify"/>
    </xf>
    <xf numFmtId="164" fontId="1" fillId="0" borderId="30" xfId="1" applyNumberFormat="1" applyFont="1" applyFill="1" applyBorder="1" applyAlignment="1">
      <alignment horizontal="justify"/>
    </xf>
    <xf numFmtId="0" fontId="1" fillId="0" borderId="28" xfId="0" applyFont="1" applyBorder="1" applyAlignment="1">
      <alignment horizontal="left" wrapText="1" indent="2"/>
    </xf>
    <xf numFmtId="0" fontId="39" fillId="0" borderId="28" xfId="0" applyFont="1" applyBorder="1" applyAlignment="1">
      <alignment vertical="center" wrapText="1"/>
    </xf>
    <xf numFmtId="164" fontId="39" fillId="0" borderId="29" xfId="1" applyNumberFormat="1" applyFont="1" applyFill="1" applyBorder="1" applyAlignment="1">
      <alignment horizontal="justify" vertical="center"/>
    </xf>
    <xf numFmtId="164" fontId="39" fillId="0" borderId="31" xfId="1" applyNumberFormat="1" applyFont="1" applyFill="1" applyBorder="1" applyAlignment="1">
      <alignment horizontal="justify" vertical="center"/>
    </xf>
    <xf numFmtId="0" fontId="1" fillId="0" borderId="32" xfId="0" applyFont="1" applyBorder="1" applyAlignment="1">
      <alignment horizontal="left" indent="2"/>
    </xf>
    <xf numFmtId="164" fontId="1" fillId="0" borderId="33" xfId="1" applyNumberFormat="1" applyFont="1" applyFill="1" applyBorder="1" applyAlignment="1">
      <alignment horizontal="justify"/>
    </xf>
    <xf numFmtId="164" fontId="1" fillId="0" borderId="34" xfId="1" applyNumberFormat="1" applyFont="1" applyFill="1" applyBorder="1" applyAlignment="1">
      <alignment horizontal="justify"/>
    </xf>
    <xf numFmtId="164" fontId="1" fillId="0" borderId="0" xfId="0" applyNumberFormat="1" applyFont="1"/>
    <xf numFmtId="0" fontId="39" fillId="0" borderId="6" xfId="0" applyFont="1" applyBorder="1" applyAlignment="1">
      <alignment horizontal="left" vertical="center"/>
    </xf>
    <xf numFmtId="164" fontId="39" fillId="0" borderId="24" xfId="1" applyNumberFormat="1" applyFont="1" applyFill="1" applyBorder="1" applyAlignment="1">
      <alignment horizontal="justify" vertical="center"/>
    </xf>
    <xf numFmtId="164" fontId="39" fillId="0" borderId="35" xfId="1" applyNumberFormat="1" applyFont="1" applyFill="1" applyBorder="1" applyAlignment="1">
      <alignment horizontal="justify" vertical="center"/>
    </xf>
    <xf numFmtId="164" fontId="1" fillId="0" borderId="0" xfId="1" applyNumberFormat="1" applyFont="1" applyFill="1"/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12" fillId="0" borderId="2" xfId="4" applyFont="1" applyBorder="1" applyAlignment="1">
      <alignment horizontal="center"/>
    </xf>
    <xf numFmtId="0" fontId="12" fillId="0" borderId="0" xfId="4" applyFont="1" applyAlignment="1">
      <alignment horizontal="center"/>
    </xf>
    <xf numFmtId="0" fontId="12" fillId="0" borderId="3" xfId="4" applyFont="1" applyBorder="1" applyAlignment="1">
      <alignment horizontal="center"/>
    </xf>
    <xf numFmtId="0" fontId="13" fillId="0" borderId="2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13" fillId="0" borderId="3" xfId="4" applyFont="1" applyBorder="1" applyAlignment="1">
      <alignment horizontal="center"/>
    </xf>
    <xf numFmtId="0" fontId="43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40" fillId="0" borderId="7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4" fillId="0" borderId="7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14" fillId="0" borderId="8" xfId="5" applyFont="1" applyBorder="1" applyAlignment="1">
      <alignment horizontal="center" vertical="center"/>
    </xf>
    <xf numFmtId="0" fontId="14" fillId="0" borderId="2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0" borderId="3" xfId="5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left" vertical="center" wrapText="1" indent="1"/>
    </xf>
    <xf numFmtId="0" fontId="21" fillId="0" borderId="5" xfId="0" applyFont="1" applyBorder="1" applyAlignment="1">
      <alignment horizontal="left" vertical="center" wrapText="1" indent="1"/>
    </xf>
    <xf numFmtId="0" fontId="21" fillId="0" borderId="7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1" fillId="0" borderId="8" xfId="5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21" fillId="0" borderId="3" xfId="5" applyFont="1" applyBorder="1" applyAlignment="1">
      <alignment horizontal="center" vertical="center"/>
    </xf>
    <xf numFmtId="0" fontId="22" fillId="0" borderId="9" xfId="5" applyFont="1" applyBorder="1" applyAlignment="1">
      <alignment horizontal="center" vertical="center"/>
    </xf>
    <xf numFmtId="0" fontId="22" fillId="0" borderId="10" xfId="5" applyFont="1" applyBorder="1" applyAlignment="1">
      <alignment horizontal="center" vertical="center"/>
    </xf>
    <xf numFmtId="0" fontId="22" fillId="0" borderId="11" xfId="5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5" fillId="0" borderId="7" xfId="5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/>
    </xf>
    <xf numFmtId="0" fontId="25" fillId="0" borderId="8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5" fillId="0" borderId="3" xfId="5" applyFont="1" applyBorder="1" applyAlignment="1">
      <alignment horizontal="center" vertical="center"/>
    </xf>
    <xf numFmtId="0" fontId="26" fillId="0" borderId="9" xfId="5" applyFont="1" applyBorder="1" applyAlignment="1">
      <alignment horizontal="center" vertical="center"/>
    </xf>
    <xf numFmtId="0" fontId="26" fillId="0" borderId="10" xfId="5" applyFont="1" applyBorder="1" applyAlignment="1">
      <alignment horizontal="center" vertical="center"/>
    </xf>
    <xf numFmtId="0" fontId="26" fillId="0" borderId="11" xfId="5" applyFont="1" applyBorder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30" fillId="0" borderId="7" xfId="5" applyFont="1" applyBorder="1" applyAlignment="1">
      <alignment horizontal="center" vertical="center"/>
    </xf>
    <xf numFmtId="0" fontId="30" fillId="0" borderId="1" xfId="5" applyFont="1" applyBorder="1" applyAlignment="1">
      <alignment horizontal="center" vertical="center"/>
    </xf>
    <xf numFmtId="0" fontId="30" fillId="0" borderId="8" xfId="5" applyFont="1" applyBorder="1" applyAlignment="1">
      <alignment horizontal="center" vertical="center"/>
    </xf>
    <xf numFmtId="0" fontId="30" fillId="0" borderId="2" xfId="5" applyFont="1" applyBorder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30" fillId="0" borderId="3" xfId="5" applyFont="1" applyBorder="1" applyAlignment="1">
      <alignment horizontal="center" vertical="center"/>
    </xf>
    <xf numFmtId="0" fontId="31" fillId="0" borderId="9" xfId="5" applyFont="1" applyBorder="1" applyAlignment="1">
      <alignment horizontal="center" vertical="center"/>
    </xf>
    <xf numFmtId="0" fontId="31" fillId="0" borderId="10" xfId="5" applyFont="1" applyBorder="1" applyAlignment="1">
      <alignment horizontal="center" vertical="center"/>
    </xf>
    <xf numFmtId="0" fontId="31" fillId="0" borderId="11" xfId="5" applyFont="1" applyBorder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0" fontId="24" fillId="0" borderId="8" xfId="5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4" fillId="0" borderId="3" xfId="5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24" fillId="0" borderId="9" xfId="5" applyFont="1" applyBorder="1" applyAlignment="1">
      <alignment horizontal="center" vertical="center"/>
    </xf>
    <xf numFmtId="0" fontId="24" fillId="0" borderId="10" xfId="5" applyFont="1" applyBorder="1" applyAlignment="1">
      <alignment horizontal="center" vertical="center"/>
    </xf>
    <xf numFmtId="0" fontId="24" fillId="0" borderId="11" xfId="5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4" fontId="34" fillId="0" borderId="6" xfId="5" applyNumberFormat="1" applyFont="1" applyBorder="1" applyAlignment="1">
      <alignment horizontal="left"/>
    </xf>
    <xf numFmtId="4" fontId="34" fillId="0" borderId="12" xfId="5" applyNumberFormat="1" applyFont="1" applyBorder="1" applyAlignment="1">
      <alignment horizontal="left"/>
    </xf>
    <xf numFmtId="4" fontId="34" fillId="0" borderId="5" xfId="5" applyNumberFormat="1" applyFont="1" applyBorder="1" applyAlignment="1">
      <alignment horizontal="left"/>
    </xf>
    <xf numFmtId="0" fontId="32" fillId="0" borderId="7" xfId="5" applyFont="1" applyBorder="1" applyAlignment="1">
      <alignment horizontal="center" vertical="center"/>
    </xf>
    <xf numFmtId="0" fontId="32" fillId="0" borderId="1" xfId="5" applyFont="1" applyBorder="1" applyAlignment="1">
      <alignment horizontal="center" vertical="center"/>
    </xf>
    <xf numFmtId="0" fontId="32" fillId="0" borderId="8" xfId="5" applyFont="1" applyBorder="1" applyAlignment="1">
      <alignment horizontal="center" vertical="center"/>
    </xf>
    <xf numFmtId="0" fontId="32" fillId="0" borderId="2" xfId="5" applyFont="1" applyBorder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3" xfId="5" applyFont="1" applyBorder="1" applyAlignment="1">
      <alignment horizontal="center" vertical="center"/>
    </xf>
    <xf numFmtId="0" fontId="36" fillId="0" borderId="7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8" xfId="0" applyFont="1" applyBorder="1" applyAlignment="1">
      <alignment horizontal="left"/>
    </xf>
    <xf numFmtId="0" fontId="36" fillId="0" borderId="0" xfId="0" applyFont="1" applyAlignment="1">
      <alignment horizontal="center"/>
    </xf>
    <xf numFmtId="0" fontId="36" fillId="0" borderId="4" xfId="0" applyFont="1" applyBorder="1" applyAlignment="1">
      <alignment horizontal="center"/>
    </xf>
    <xf numFmtId="0" fontId="38" fillId="0" borderId="13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left" vertical="center" wrapText="1"/>
    </xf>
    <xf numFmtId="0" fontId="38" fillId="0" borderId="13" xfId="0" applyFont="1" applyBorder="1" applyAlignment="1">
      <alignment horizontal="left" wrapText="1"/>
    </xf>
    <xf numFmtId="0" fontId="38" fillId="0" borderId="18" xfId="0" applyFont="1" applyBorder="1" applyAlignment="1">
      <alignment horizontal="left" wrapText="1"/>
    </xf>
    <xf numFmtId="0" fontId="36" fillId="0" borderId="2" xfId="0" applyFont="1" applyBorder="1" applyAlignment="1">
      <alignment horizontal="left" wrapText="1"/>
    </xf>
    <xf numFmtId="0" fontId="36" fillId="0" borderId="0" xfId="0" applyFont="1" applyAlignment="1">
      <alignment horizontal="left" wrapText="1"/>
    </xf>
    <xf numFmtId="0" fontId="36" fillId="0" borderId="3" xfId="0" applyFont="1" applyBorder="1" applyAlignment="1">
      <alignment horizontal="left" wrapText="1"/>
    </xf>
    <xf numFmtId="0" fontId="38" fillId="0" borderId="16" xfId="0" applyFont="1" applyBorder="1" applyAlignment="1">
      <alignment horizontal="left" wrapText="1"/>
    </xf>
  </cellXfs>
  <cellStyles count="6">
    <cellStyle name="Millares" xfId="1" builtinId="3"/>
    <cellStyle name="Normal" xfId="0" builtinId="0"/>
    <cellStyle name="Normal 2" xfId="4" xr:uid="{223E9163-D59C-46E7-8019-2F4A0F8F0748}"/>
    <cellStyle name="Normal 2 2" xfId="5" xr:uid="{1042CE81-CB25-42BB-9502-128E2CCF372B}"/>
    <cellStyle name="Normal 56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AB0A3D"/>
      <color rgb="FFDCD9D6"/>
      <color rgb="FFB0ABA1"/>
      <color rgb="FFB0A1AB"/>
      <color rgb="FFB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Q33"/>
  <sheetViews>
    <sheetView showGridLines="0" tabSelected="1" zoomScale="110" zoomScaleNormal="110" workbookViewId="0">
      <selection activeCell="B11" sqref="B11"/>
    </sheetView>
  </sheetViews>
  <sheetFormatPr baseColWidth="10" defaultColWidth="11" defaultRowHeight="14"/>
  <cols>
    <col min="1" max="1" width="35.83203125" style="1" customWidth="1"/>
    <col min="2" max="2" width="11.75" style="1" customWidth="1"/>
    <col min="3" max="3" width="12" style="1" customWidth="1"/>
    <col min="4" max="4" width="11.83203125" style="1" customWidth="1"/>
    <col min="5" max="6" width="11.75" style="1" customWidth="1"/>
    <col min="7" max="7" width="12.08203125" style="1" customWidth="1"/>
    <col min="8" max="8" width="12.83203125" style="4" customWidth="1"/>
    <col min="9" max="9" width="9.83203125" style="1" customWidth="1"/>
    <col min="10" max="12" width="11" style="1"/>
    <col min="13" max="13" width="19.75" style="15" customWidth="1"/>
    <col min="14" max="16384" width="11" style="1"/>
  </cols>
  <sheetData>
    <row r="1" spans="1:17">
      <c r="A1" s="105" t="s">
        <v>14</v>
      </c>
      <c r="B1" s="106"/>
      <c r="C1" s="106"/>
      <c r="D1" s="106"/>
      <c r="E1" s="106"/>
      <c r="F1" s="106"/>
      <c r="G1" s="107"/>
    </row>
    <row r="2" spans="1:17">
      <c r="A2" s="109" t="s">
        <v>20</v>
      </c>
      <c r="B2" s="110"/>
      <c r="C2" s="110"/>
      <c r="D2" s="110"/>
      <c r="E2" s="110"/>
      <c r="F2" s="110"/>
      <c r="G2" s="111"/>
    </row>
    <row r="3" spans="1:17">
      <c r="A3" s="109" t="s">
        <v>21</v>
      </c>
      <c r="B3" s="110"/>
      <c r="C3" s="110"/>
      <c r="D3" s="110"/>
      <c r="E3" s="110"/>
      <c r="F3" s="110"/>
      <c r="G3" s="111"/>
    </row>
    <row r="4" spans="1:17">
      <c r="A4" s="105" t="s">
        <v>17</v>
      </c>
      <c r="B4" s="106"/>
      <c r="C4" s="106"/>
      <c r="D4" s="106"/>
      <c r="E4" s="106"/>
      <c r="F4" s="106"/>
      <c r="G4" s="107"/>
    </row>
    <row r="5" spans="1:17">
      <c r="A5" s="112" t="s">
        <v>22</v>
      </c>
      <c r="B5" s="113"/>
      <c r="C5" s="113"/>
      <c r="D5" s="113"/>
      <c r="E5" s="113"/>
      <c r="F5" s="113"/>
      <c r="G5" s="114"/>
    </row>
    <row r="6" spans="1:17" s="6" customFormat="1" ht="22.9" customHeight="1">
      <c r="A6" s="21" t="s">
        <v>0</v>
      </c>
      <c r="B6" s="22">
        <v>2019</v>
      </c>
      <c r="C6" s="22">
        <v>2020</v>
      </c>
      <c r="D6" s="22">
        <v>2021</v>
      </c>
      <c r="E6" s="22">
        <v>2022</v>
      </c>
      <c r="F6" s="22">
        <v>2023</v>
      </c>
      <c r="G6" s="22" t="s">
        <v>15</v>
      </c>
      <c r="H6" s="5"/>
      <c r="I6" s="11"/>
      <c r="K6"/>
      <c r="L6"/>
      <c r="M6" s="15"/>
    </row>
    <row r="7" spans="1:17" s="8" customFormat="1" ht="18" customHeight="1">
      <c r="A7" s="28" t="s">
        <v>1</v>
      </c>
      <c r="B7" s="29">
        <v>22693565406.830009</v>
      </c>
      <c r="C7" s="29">
        <v>21650511601.359978</v>
      </c>
      <c r="D7" s="29">
        <v>22861381924.450027</v>
      </c>
      <c r="E7" s="29">
        <v>26282366693.620071</v>
      </c>
      <c r="F7" s="30">
        <v>29871076647.589993</v>
      </c>
      <c r="G7" s="31">
        <v>32615074888.460052</v>
      </c>
      <c r="H7" s="32"/>
      <c r="I7" s="33"/>
      <c r="J7" s="9"/>
      <c r="K7" s="13"/>
      <c r="L7"/>
      <c r="M7" s="34"/>
      <c r="N7" s="9"/>
      <c r="O7" s="9"/>
      <c r="P7" s="9"/>
      <c r="Q7" s="9"/>
    </row>
    <row r="8" spans="1:17" s="8" customFormat="1" ht="18" customHeight="1">
      <c r="A8" s="16" t="s">
        <v>2</v>
      </c>
      <c r="B8" s="17">
        <v>2115157046.8100078</v>
      </c>
      <c r="C8" s="17">
        <v>2128955609.6600051</v>
      </c>
      <c r="D8" s="17">
        <v>2145334116.4700382</v>
      </c>
      <c r="E8" s="17">
        <v>2130073406.1700635</v>
      </c>
      <c r="F8" s="17">
        <v>2391478908.4599981</v>
      </c>
      <c r="G8" s="18">
        <v>3112039909.0700521</v>
      </c>
      <c r="H8" s="4"/>
      <c r="I8" s="12"/>
      <c r="J8" s="9"/>
      <c r="K8" s="14"/>
      <c r="L8" s="13"/>
      <c r="M8" s="15"/>
      <c r="N8" s="9"/>
      <c r="O8" s="9"/>
      <c r="P8" s="9"/>
      <c r="Q8" s="9"/>
    </row>
    <row r="9" spans="1:17" s="8" customFormat="1" ht="18" customHeight="1">
      <c r="A9" s="16" t="s">
        <v>3</v>
      </c>
      <c r="B9" s="17">
        <v>342426818.82000041</v>
      </c>
      <c r="C9" s="17">
        <v>294756255.43000013</v>
      </c>
      <c r="D9" s="17">
        <v>228222054.80999982</v>
      </c>
      <c r="E9" s="17">
        <v>293282423.79000044</v>
      </c>
      <c r="F9" s="17">
        <v>425400828.39000064</v>
      </c>
      <c r="G9" s="18">
        <v>810777679.8799988</v>
      </c>
      <c r="H9" s="4"/>
      <c r="I9" s="12"/>
      <c r="J9" s="9"/>
      <c r="K9" s="14"/>
      <c r="L9" s="13"/>
      <c r="M9" s="15"/>
      <c r="N9" s="9"/>
      <c r="O9" s="9"/>
      <c r="P9" s="9"/>
      <c r="Q9" s="9"/>
    </row>
    <row r="10" spans="1:17" s="8" customFormat="1" ht="18" customHeight="1">
      <c r="A10" s="16" t="s">
        <v>4</v>
      </c>
      <c r="B10" s="17">
        <v>2804807377.8299985</v>
      </c>
      <c r="C10" s="17">
        <v>3014638249.0099902</v>
      </c>
      <c r="D10" s="17">
        <v>2590409481.6399946</v>
      </c>
      <c r="E10" s="17">
        <v>3687510598.2000079</v>
      </c>
      <c r="F10" s="17">
        <v>4254865535.1100054</v>
      </c>
      <c r="G10" s="18">
        <v>6869106639.8700066</v>
      </c>
      <c r="H10" s="4"/>
      <c r="I10" s="12"/>
      <c r="J10" s="9"/>
      <c r="K10" s="14"/>
      <c r="L10" s="13"/>
      <c r="M10" s="15"/>
      <c r="N10" s="9"/>
      <c r="O10" s="9"/>
      <c r="P10" s="9"/>
      <c r="Q10" s="9"/>
    </row>
    <row r="11" spans="1:17" s="8" customFormat="1" ht="27" customHeight="1">
      <c r="A11" s="19" t="s">
        <v>5</v>
      </c>
      <c r="B11" s="17">
        <v>9593338264.3500004</v>
      </c>
      <c r="C11" s="17">
        <v>8005070768.4899855</v>
      </c>
      <c r="D11" s="17">
        <v>9886986619.3799934</v>
      </c>
      <c r="E11" s="17">
        <v>10759677043.829996</v>
      </c>
      <c r="F11" s="17">
        <v>12498400635.38999</v>
      </c>
      <c r="G11" s="18">
        <v>13700381262.969992</v>
      </c>
      <c r="H11" s="4"/>
      <c r="I11" s="12"/>
      <c r="J11" s="9"/>
      <c r="K11" s="14"/>
      <c r="L11" s="13"/>
      <c r="M11" s="15"/>
      <c r="N11" s="9"/>
      <c r="O11" s="9"/>
      <c r="P11" s="9"/>
      <c r="Q11" s="9"/>
    </row>
    <row r="12" spans="1:17" s="8" customFormat="1" ht="18" customHeight="1">
      <c r="A12" s="16" t="s">
        <v>6</v>
      </c>
      <c r="B12" s="17">
        <v>23050599.789999977</v>
      </c>
      <c r="C12" s="17">
        <v>81541421.009999976</v>
      </c>
      <c r="D12" s="17">
        <v>150977461.01999995</v>
      </c>
      <c r="E12" s="17">
        <v>89015655.999999955</v>
      </c>
      <c r="F12" s="17">
        <v>147331333.59999993</v>
      </c>
      <c r="G12" s="18">
        <v>101234262.21000001</v>
      </c>
      <c r="H12" s="4"/>
      <c r="I12" s="12"/>
      <c r="J12" s="9"/>
      <c r="K12" s="14"/>
      <c r="L12" s="13"/>
      <c r="M12" s="15"/>
      <c r="N12" s="9"/>
      <c r="O12" s="9"/>
      <c r="P12" s="9"/>
      <c r="Q12" s="9"/>
    </row>
    <row r="13" spans="1:17" s="8" customFormat="1" ht="18" customHeight="1">
      <c r="A13" s="16" t="s">
        <v>7</v>
      </c>
      <c r="B13" s="17">
        <v>269340018.90999997</v>
      </c>
      <c r="C13" s="17">
        <v>173750239.77000001</v>
      </c>
      <c r="D13" s="17">
        <v>357153971.00999999</v>
      </c>
      <c r="E13" s="17">
        <v>567262949.82000017</v>
      </c>
      <c r="F13" s="17">
        <v>126378199.46000001</v>
      </c>
      <c r="G13" s="18">
        <v>28667861.719999999</v>
      </c>
      <c r="H13" s="4"/>
      <c r="I13" s="12"/>
      <c r="J13" s="9"/>
      <c r="K13" s="14"/>
      <c r="L13" s="13"/>
      <c r="M13" s="15"/>
      <c r="N13" s="9"/>
      <c r="O13" s="9"/>
      <c r="P13" s="9"/>
      <c r="Q13" s="9"/>
    </row>
    <row r="14" spans="1:17" s="8" customFormat="1" ht="18" customHeight="1">
      <c r="A14" s="16" t="s">
        <v>8</v>
      </c>
      <c r="B14" s="17">
        <v>0</v>
      </c>
      <c r="C14" s="17">
        <v>13000000</v>
      </c>
      <c r="D14" s="17">
        <v>0</v>
      </c>
      <c r="E14" s="17">
        <v>0</v>
      </c>
      <c r="F14" s="17">
        <v>6633893.0099999998</v>
      </c>
      <c r="G14" s="18">
        <v>438420058.33000004</v>
      </c>
      <c r="H14" s="4"/>
      <c r="I14" s="12"/>
      <c r="J14" s="9"/>
      <c r="K14" s="14"/>
      <c r="L14" s="13"/>
      <c r="M14" s="15"/>
      <c r="N14" s="9"/>
      <c r="O14" s="9"/>
      <c r="P14" s="9"/>
      <c r="Q14" s="9"/>
    </row>
    <row r="15" spans="1:17" s="8" customFormat="1" ht="18" customHeight="1">
      <c r="A15" s="16" t="s">
        <v>9</v>
      </c>
      <c r="B15" s="17">
        <v>3134108204</v>
      </c>
      <c r="C15" s="17">
        <v>3222106449.9999981</v>
      </c>
      <c r="D15" s="17">
        <v>3223997051</v>
      </c>
      <c r="E15" s="17">
        <v>3584441095</v>
      </c>
      <c r="F15" s="17">
        <v>4566899907</v>
      </c>
      <c r="G15" s="18">
        <v>4726051054</v>
      </c>
      <c r="H15" s="4"/>
      <c r="I15" s="12"/>
      <c r="J15" s="9"/>
      <c r="K15" s="14"/>
      <c r="L15" s="13"/>
      <c r="M15" s="15"/>
      <c r="N15" s="9"/>
      <c r="O15" s="9"/>
      <c r="P15" s="9"/>
      <c r="Q15" s="9"/>
    </row>
    <row r="16" spans="1:17" s="8" customFormat="1" ht="18" customHeight="1">
      <c r="A16" s="16" t="s">
        <v>18</v>
      </c>
      <c r="B16" s="17">
        <v>4411337076.3199997</v>
      </c>
      <c r="C16" s="17">
        <v>4716692607.9899979</v>
      </c>
      <c r="D16" s="17">
        <v>4278301169.1200008</v>
      </c>
      <c r="E16" s="17">
        <v>5171103520.8099995</v>
      </c>
      <c r="F16" s="17">
        <v>5453687407.170001</v>
      </c>
      <c r="G16" s="18">
        <v>2828396160.4099994</v>
      </c>
      <c r="H16" s="4"/>
      <c r="I16" s="12"/>
      <c r="J16" s="9"/>
      <c r="K16" s="14"/>
      <c r="L16" s="13"/>
      <c r="M16" s="15"/>
      <c r="N16" s="9"/>
      <c r="O16" s="9"/>
      <c r="P16" s="9"/>
      <c r="Q16" s="9"/>
    </row>
    <row r="17" spans="1:17" s="8" customFormat="1" ht="18" customHeight="1">
      <c r="A17" s="28" t="s">
        <v>10</v>
      </c>
      <c r="B17" s="29">
        <v>14013729517.010014</v>
      </c>
      <c r="C17" s="29">
        <v>14192993645.780022</v>
      </c>
      <c r="D17" s="29">
        <v>14180414291.889996</v>
      </c>
      <c r="E17" s="29">
        <v>16155851464.230021</v>
      </c>
      <c r="F17" s="29">
        <v>17253351523.949997</v>
      </c>
      <c r="G17" s="31">
        <v>16390564120.029997</v>
      </c>
      <c r="H17" s="4"/>
      <c r="I17" s="12"/>
      <c r="J17" s="9"/>
      <c r="K17" s="13"/>
      <c r="L17"/>
      <c r="M17" s="15"/>
      <c r="N17" s="9"/>
      <c r="O17" s="9"/>
      <c r="P17" s="9"/>
      <c r="Q17" s="9"/>
    </row>
    <row r="18" spans="1:17" s="8" customFormat="1" ht="18" customHeight="1">
      <c r="A18" s="16" t="s">
        <v>2</v>
      </c>
      <c r="B18" s="17">
        <v>0</v>
      </c>
      <c r="C18" s="17">
        <v>0</v>
      </c>
      <c r="D18" s="17">
        <v>0</v>
      </c>
      <c r="E18" s="17">
        <v>360064</v>
      </c>
      <c r="F18" s="17">
        <v>731975</v>
      </c>
      <c r="G18" s="18">
        <v>2703034</v>
      </c>
      <c r="H18" s="4"/>
      <c r="I18" s="12"/>
      <c r="J18" s="9"/>
      <c r="K18" s="14"/>
      <c r="L18" s="13"/>
      <c r="M18" s="15"/>
      <c r="N18" s="9"/>
      <c r="O18" s="9"/>
      <c r="P18" s="9"/>
      <c r="Q18" s="9"/>
    </row>
    <row r="19" spans="1:17" s="8" customFormat="1" ht="18" customHeight="1">
      <c r="A19" s="16" t="s">
        <v>3</v>
      </c>
      <c r="B19" s="17">
        <v>14826273.439999998</v>
      </c>
      <c r="C19" s="17">
        <v>37294558.959999986</v>
      </c>
      <c r="D19" s="17">
        <v>41342696.879999988</v>
      </c>
      <c r="E19" s="17">
        <v>47729597.770000003</v>
      </c>
      <c r="F19" s="17">
        <v>15282335.739999998</v>
      </c>
      <c r="G19" s="18">
        <v>26803701.699999999</v>
      </c>
      <c r="H19" s="4"/>
      <c r="I19" s="12"/>
      <c r="J19" s="9"/>
      <c r="K19" s="14"/>
      <c r="L19" s="13"/>
      <c r="M19" s="15"/>
      <c r="N19" s="9"/>
      <c r="O19" s="9"/>
      <c r="P19" s="9"/>
      <c r="Q19" s="9"/>
    </row>
    <row r="20" spans="1:17" s="8" customFormat="1" ht="18" customHeight="1">
      <c r="A20" s="16" t="s">
        <v>4</v>
      </c>
      <c r="B20" s="17">
        <v>144029469.66000003</v>
      </c>
      <c r="C20" s="17">
        <v>130607459.69999999</v>
      </c>
      <c r="D20" s="17">
        <v>168115490.94999999</v>
      </c>
      <c r="E20" s="17">
        <v>177855722.55999997</v>
      </c>
      <c r="F20" s="17">
        <v>252110520.63</v>
      </c>
      <c r="G20" s="18">
        <v>40437226.61999999</v>
      </c>
      <c r="H20" s="4"/>
      <c r="I20" s="12"/>
      <c r="J20" s="9"/>
      <c r="K20" s="14"/>
      <c r="L20" s="13"/>
      <c r="M20" s="15"/>
      <c r="N20" s="9"/>
      <c r="O20" s="9"/>
      <c r="P20" s="9"/>
      <c r="Q20" s="9"/>
    </row>
    <row r="21" spans="1:17" s="8" customFormat="1" ht="28.5" customHeight="1">
      <c r="A21" s="19" t="s">
        <v>5</v>
      </c>
      <c r="B21" s="17">
        <v>11251932427.940014</v>
      </c>
      <c r="C21" s="17">
        <v>11469394188.690022</v>
      </c>
      <c r="D21" s="17">
        <v>11363481623.489994</v>
      </c>
      <c r="E21" s="17">
        <v>12831166137.850021</v>
      </c>
      <c r="F21" s="17">
        <v>13245890463.919996</v>
      </c>
      <c r="G21" s="18">
        <v>12113870072.969999</v>
      </c>
      <c r="H21" s="4"/>
      <c r="I21" s="12"/>
      <c r="J21" s="9"/>
      <c r="K21" s="14"/>
      <c r="L21" s="13"/>
      <c r="M21" s="15"/>
      <c r="N21" s="9"/>
      <c r="O21" s="9"/>
      <c r="P21" s="9"/>
      <c r="Q21" s="9"/>
    </row>
    <row r="22" spans="1:17" s="8" customFormat="1" ht="18" customHeight="1">
      <c r="A22" s="16" t="s">
        <v>6</v>
      </c>
      <c r="B22" s="17">
        <v>69959127.730000004</v>
      </c>
      <c r="C22" s="17">
        <v>29274655.579999994</v>
      </c>
      <c r="D22" s="17">
        <v>56380862.079999998</v>
      </c>
      <c r="E22" s="17">
        <v>33488511.970000003</v>
      </c>
      <c r="F22" s="17">
        <v>45999497.670000017</v>
      </c>
      <c r="G22" s="18">
        <v>29247996.289999995</v>
      </c>
      <c r="H22" s="4"/>
      <c r="I22" s="12"/>
      <c r="J22" s="9"/>
      <c r="K22" s="14"/>
      <c r="L22" s="13"/>
      <c r="M22" s="15"/>
      <c r="N22" s="9"/>
      <c r="O22" s="9"/>
      <c r="P22" s="9"/>
      <c r="Q22" s="9"/>
    </row>
    <row r="23" spans="1:17" s="8" customFormat="1" ht="18" customHeight="1">
      <c r="A23" s="16" t="s">
        <v>7</v>
      </c>
      <c r="B23" s="17">
        <v>468313873.74000013</v>
      </c>
      <c r="C23" s="17">
        <v>335847301.48999995</v>
      </c>
      <c r="D23" s="17">
        <v>550184250.92999983</v>
      </c>
      <c r="E23" s="17">
        <v>471283126.70999992</v>
      </c>
      <c r="F23" s="17">
        <v>512728255.40999997</v>
      </c>
      <c r="G23" s="18">
        <v>458625856.31000006</v>
      </c>
      <c r="H23" s="4"/>
      <c r="I23" s="12"/>
      <c r="J23" s="9"/>
      <c r="K23" s="14"/>
      <c r="L23" s="13"/>
      <c r="M23" s="15"/>
      <c r="N23" s="9"/>
      <c r="O23" s="9"/>
      <c r="P23" s="9"/>
      <c r="Q23" s="9"/>
    </row>
    <row r="24" spans="1:17" s="8" customFormat="1" ht="18" customHeight="1">
      <c r="A24" s="16" t="s">
        <v>8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8">
        <v>508304170.99000001</v>
      </c>
      <c r="H24" s="4"/>
      <c r="I24" s="12"/>
      <c r="J24" s="9"/>
      <c r="M24" s="7"/>
      <c r="N24" s="9"/>
      <c r="O24" s="9"/>
      <c r="P24" s="9"/>
      <c r="Q24" s="9"/>
    </row>
    <row r="25" spans="1:17" s="8" customFormat="1" ht="18.649999999999999" customHeight="1">
      <c r="A25" s="16" t="s">
        <v>9</v>
      </c>
      <c r="B25" s="17">
        <v>2064668344.5000002</v>
      </c>
      <c r="C25" s="17">
        <v>2145920717.52</v>
      </c>
      <c r="D25" s="17">
        <v>1993907452.45</v>
      </c>
      <c r="E25" s="17">
        <v>2507690268.5</v>
      </c>
      <c r="F25" s="17">
        <v>3055570730.5500002</v>
      </c>
      <c r="G25" s="18">
        <v>3150970946.3000002</v>
      </c>
      <c r="H25" s="4"/>
      <c r="I25" s="12"/>
      <c r="J25" s="9"/>
      <c r="K25" s="14"/>
      <c r="L25" s="13"/>
      <c r="M25" s="15"/>
      <c r="N25" s="9"/>
      <c r="O25" s="9"/>
      <c r="P25" s="9"/>
      <c r="Q25" s="9"/>
    </row>
    <row r="26" spans="1:17" s="8" customFormat="1" ht="18" customHeight="1">
      <c r="A26" s="16" t="s">
        <v>11</v>
      </c>
      <c r="B26" s="17">
        <v>0</v>
      </c>
      <c r="C26" s="17">
        <v>44654763.840000004</v>
      </c>
      <c r="D26" s="17">
        <v>7001915.1100000003</v>
      </c>
      <c r="E26" s="17">
        <v>86278034.86999999</v>
      </c>
      <c r="F26" s="17">
        <v>125037745.03</v>
      </c>
      <c r="G26" s="18">
        <v>59601114.850000001</v>
      </c>
      <c r="H26" s="4"/>
      <c r="I26" s="12"/>
      <c r="J26" s="9"/>
      <c r="K26" s="14"/>
      <c r="L26" s="13"/>
      <c r="M26" s="15"/>
      <c r="N26" s="9"/>
      <c r="O26" s="9"/>
      <c r="P26" s="9"/>
      <c r="Q26" s="9"/>
    </row>
    <row r="27" spans="1:17" s="8" customFormat="1">
      <c r="A27" s="35" t="s">
        <v>13</v>
      </c>
      <c r="B27" s="36">
        <v>36707294923.840027</v>
      </c>
      <c r="C27" s="36">
        <v>35843505247.139999</v>
      </c>
      <c r="D27" s="36">
        <v>37041796216.340027</v>
      </c>
      <c r="E27" s="36">
        <v>42438218157.850098</v>
      </c>
      <c r="F27" s="37">
        <v>47124428171.539993</v>
      </c>
      <c r="G27" s="38">
        <v>49005639008.490051</v>
      </c>
      <c r="H27" s="4"/>
      <c r="I27" s="12"/>
      <c r="J27" s="9"/>
      <c r="K27" s="13"/>
      <c r="L27"/>
      <c r="M27" s="15"/>
      <c r="N27" s="9"/>
      <c r="O27" s="9"/>
      <c r="P27" s="9"/>
      <c r="Q27" s="9"/>
    </row>
    <row r="28" spans="1:17" ht="18" customHeight="1">
      <c r="A28" s="23" t="s">
        <v>12</v>
      </c>
      <c r="B28" s="24"/>
      <c r="C28" s="24"/>
      <c r="D28" s="24"/>
      <c r="E28" s="20"/>
      <c r="F28" s="25"/>
      <c r="G28" s="24"/>
      <c r="I28" s="12"/>
    </row>
    <row r="29" spans="1:17" ht="18" customHeight="1">
      <c r="A29" s="108" t="s">
        <v>19</v>
      </c>
      <c r="B29" s="108"/>
      <c r="C29" s="108"/>
      <c r="D29" s="108"/>
      <c r="E29" s="108"/>
      <c r="F29" s="108"/>
      <c r="G29" s="108"/>
      <c r="I29" s="12"/>
    </row>
    <row r="30" spans="1:17" ht="18" customHeight="1">
      <c r="A30" s="108"/>
      <c r="B30" s="108"/>
      <c r="C30" s="108"/>
      <c r="D30" s="108"/>
      <c r="E30" s="108"/>
      <c r="F30" s="108"/>
      <c r="G30" s="108"/>
      <c r="I30" s="12"/>
    </row>
    <row r="31" spans="1:17">
      <c r="A31" s="26" t="s">
        <v>16</v>
      </c>
      <c r="B31" s="27"/>
      <c r="C31" s="27"/>
      <c r="D31" s="27"/>
      <c r="E31" s="27"/>
      <c r="F31" s="27"/>
      <c r="G31" s="27"/>
      <c r="I31" s="12"/>
    </row>
    <row r="32" spans="1:17">
      <c r="B32" s="3"/>
      <c r="E32" s="10"/>
    </row>
    <row r="33" spans="4:6">
      <c r="D33" s="2"/>
      <c r="E33" s="2"/>
      <c r="F33" s="2"/>
    </row>
  </sheetData>
  <mergeCells count="6">
    <mergeCell ref="A1:G1"/>
    <mergeCell ref="A29:G30"/>
    <mergeCell ref="A2:G2"/>
    <mergeCell ref="A4:G4"/>
    <mergeCell ref="A3:G3"/>
    <mergeCell ref="A5:G5"/>
  </mergeCells>
  <printOptions horizontalCentered="1"/>
  <pageMargins left="0" right="0" top="0.78740157480314965" bottom="0.74803149606299213" header="0.31496062992125984" footer="0.31496062992125984"/>
  <pageSetup scale="93" orientation="landscape" r:id="rId1"/>
  <headerFooter>
    <oddFooter>&amp;C&amp;P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EDF0-0415-4575-AD94-5D2A8E6EAD76}">
  <dimension ref="A1:D107"/>
  <sheetViews>
    <sheetView workbookViewId="0">
      <selection activeCell="C10" sqref="C10"/>
    </sheetView>
  </sheetViews>
  <sheetFormatPr baseColWidth="10" defaultRowHeight="14.5"/>
  <cols>
    <col min="1" max="1" width="19.6640625" style="65" customWidth="1"/>
    <col min="2" max="2" width="26.58203125" style="65" customWidth="1"/>
    <col min="3" max="3" width="57" style="65" customWidth="1"/>
    <col min="4" max="4" width="68.5" style="65" customWidth="1"/>
    <col min="5" max="16384" width="10.6640625" style="65"/>
  </cols>
  <sheetData>
    <row r="1" spans="1:4">
      <c r="A1" s="189" t="s">
        <v>14</v>
      </c>
      <c r="B1" s="189"/>
      <c r="C1" s="189"/>
      <c r="D1" s="189"/>
    </row>
    <row r="2" spans="1:4">
      <c r="A2" s="189" t="s">
        <v>20</v>
      </c>
      <c r="B2" s="189"/>
      <c r="C2" s="189"/>
      <c r="D2" s="189"/>
    </row>
    <row r="3" spans="1:4">
      <c r="A3" s="189" t="s">
        <v>21</v>
      </c>
      <c r="B3" s="189"/>
      <c r="C3" s="189"/>
      <c r="D3" s="189"/>
    </row>
    <row r="4" spans="1:4">
      <c r="A4" s="189" t="s">
        <v>183</v>
      </c>
      <c r="B4" s="189"/>
      <c r="C4" s="189"/>
      <c r="D4" s="189"/>
    </row>
    <row r="5" spans="1:4">
      <c r="A5" s="190" t="s">
        <v>184</v>
      </c>
      <c r="B5" s="190"/>
      <c r="C5" s="66" t="s">
        <v>185</v>
      </c>
      <c r="D5" s="66" t="s">
        <v>186</v>
      </c>
    </row>
    <row r="6" spans="1:4" ht="15" thickBot="1">
      <c r="A6" s="186" t="s">
        <v>187</v>
      </c>
      <c r="B6" s="187"/>
      <c r="C6" s="187"/>
      <c r="D6" s="188"/>
    </row>
    <row r="7" spans="1:4" ht="24">
      <c r="A7" s="191" t="s">
        <v>188</v>
      </c>
      <c r="B7" s="67" t="s">
        <v>189</v>
      </c>
      <c r="C7" s="67" t="s">
        <v>190</v>
      </c>
      <c r="D7" s="68" t="s">
        <v>191</v>
      </c>
    </row>
    <row r="8" spans="1:4">
      <c r="A8" s="192"/>
      <c r="B8" s="69" t="s">
        <v>192</v>
      </c>
      <c r="C8" s="69" t="s">
        <v>193</v>
      </c>
      <c r="D8" s="70"/>
    </row>
    <row r="9" spans="1:4">
      <c r="A9" s="192"/>
      <c r="B9" s="69" t="s">
        <v>194</v>
      </c>
      <c r="C9" s="69" t="s">
        <v>195</v>
      </c>
      <c r="D9" s="70"/>
    </row>
    <row r="10" spans="1:4" ht="24">
      <c r="A10" s="192"/>
      <c r="B10" s="69" t="s">
        <v>196</v>
      </c>
      <c r="C10" s="69"/>
      <c r="D10" s="70"/>
    </row>
    <row r="11" spans="1:4" ht="15" thickBot="1">
      <c r="A11" s="193"/>
      <c r="B11" s="71" t="s">
        <v>197</v>
      </c>
      <c r="C11" s="71"/>
      <c r="D11" s="72"/>
    </row>
    <row r="12" spans="1:4" ht="24">
      <c r="A12" s="191" t="s">
        <v>198</v>
      </c>
      <c r="B12" s="67" t="s">
        <v>199</v>
      </c>
      <c r="C12" s="67" t="s">
        <v>200</v>
      </c>
      <c r="D12" s="68" t="s">
        <v>201</v>
      </c>
    </row>
    <row r="13" spans="1:4" ht="36">
      <c r="A13" s="192"/>
      <c r="B13" s="69" t="s">
        <v>202</v>
      </c>
      <c r="C13" s="69" t="s">
        <v>203</v>
      </c>
      <c r="D13" s="70" t="s">
        <v>204</v>
      </c>
    </row>
    <row r="14" spans="1:4" ht="36">
      <c r="A14" s="192"/>
      <c r="B14" s="69" t="s">
        <v>205</v>
      </c>
      <c r="C14" s="69" t="s">
        <v>206</v>
      </c>
      <c r="D14" s="70" t="s">
        <v>207</v>
      </c>
    </row>
    <row r="15" spans="1:4">
      <c r="A15" s="192"/>
      <c r="B15" s="69"/>
      <c r="C15" s="69" t="s">
        <v>208</v>
      </c>
      <c r="D15" s="70" t="s">
        <v>209</v>
      </c>
    </row>
    <row r="16" spans="1:4" ht="15" thickBot="1">
      <c r="A16" s="193"/>
      <c r="B16" s="71"/>
      <c r="C16" s="71" t="s">
        <v>210</v>
      </c>
      <c r="D16" s="72"/>
    </row>
    <row r="17" spans="1:4" ht="48">
      <c r="A17" s="191" t="s">
        <v>211</v>
      </c>
      <c r="B17" s="67" t="s">
        <v>212</v>
      </c>
      <c r="C17" s="67" t="s">
        <v>213</v>
      </c>
      <c r="D17" s="68" t="s">
        <v>214</v>
      </c>
    </row>
    <row r="18" spans="1:4" ht="36">
      <c r="A18" s="192"/>
      <c r="B18" s="69" t="s">
        <v>215</v>
      </c>
      <c r="C18" s="69" t="s">
        <v>216</v>
      </c>
      <c r="D18" s="70" t="s">
        <v>217</v>
      </c>
    </row>
    <row r="19" spans="1:4" ht="24">
      <c r="A19" s="192"/>
      <c r="B19" s="69" t="s">
        <v>218</v>
      </c>
      <c r="C19" s="69" t="s">
        <v>219</v>
      </c>
      <c r="D19" s="70" t="s">
        <v>220</v>
      </c>
    </row>
    <row r="20" spans="1:4" ht="15" thickBot="1">
      <c r="A20" s="193"/>
      <c r="B20" s="71"/>
      <c r="C20" s="71"/>
      <c r="D20" s="72" t="s">
        <v>221</v>
      </c>
    </row>
    <row r="21" spans="1:4" ht="24">
      <c r="A21" s="194" t="s">
        <v>222</v>
      </c>
      <c r="B21" s="67" t="s">
        <v>223</v>
      </c>
      <c r="C21" s="67" t="s">
        <v>224</v>
      </c>
      <c r="D21" s="68" t="s">
        <v>225</v>
      </c>
    </row>
    <row r="22" spans="1:4" ht="24.5" thickBot="1">
      <c r="A22" s="195"/>
      <c r="B22" s="71" t="s">
        <v>226</v>
      </c>
      <c r="C22" s="71"/>
      <c r="D22" s="72"/>
    </row>
    <row r="23" spans="1:4" ht="36.5" thickBot="1">
      <c r="A23" s="73" t="s">
        <v>227</v>
      </c>
      <c r="B23" s="74" t="s">
        <v>228</v>
      </c>
      <c r="C23" s="74" t="s">
        <v>229</v>
      </c>
      <c r="D23" s="75" t="s">
        <v>230</v>
      </c>
    </row>
    <row r="24" spans="1:4" ht="24.5" thickBot="1">
      <c r="A24" s="76" t="s">
        <v>231</v>
      </c>
      <c r="B24" s="74" t="s">
        <v>232</v>
      </c>
      <c r="C24" s="74" t="s">
        <v>233</v>
      </c>
      <c r="D24" s="75" t="s">
        <v>234</v>
      </c>
    </row>
    <row r="25" spans="1:4" ht="58" customHeight="1">
      <c r="A25" s="191" t="s">
        <v>235</v>
      </c>
      <c r="B25" s="67" t="s">
        <v>236</v>
      </c>
      <c r="C25" s="67" t="s">
        <v>237</v>
      </c>
      <c r="D25" s="68" t="s">
        <v>238</v>
      </c>
    </row>
    <row r="26" spans="1:4" ht="24">
      <c r="A26" s="192"/>
      <c r="B26" s="69" t="s">
        <v>239</v>
      </c>
      <c r="C26" s="69" t="s">
        <v>240</v>
      </c>
      <c r="D26" s="70"/>
    </row>
    <row r="27" spans="1:4" ht="15" thickBot="1">
      <c r="A27" s="193"/>
      <c r="B27" s="71" t="s">
        <v>241</v>
      </c>
      <c r="C27" s="71"/>
      <c r="D27" s="72"/>
    </row>
    <row r="28" spans="1:4" ht="37" thickBot="1">
      <c r="A28" s="73" t="s">
        <v>242</v>
      </c>
      <c r="B28" s="74" t="s">
        <v>243</v>
      </c>
      <c r="C28" s="74" t="s">
        <v>244</v>
      </c>
      <c r="D28" s="75" t="s">
        <v>245</v>
      </c>
    </row>
    <row r="29" spans="1:4">
      <c r="A29" s="191" t="s">
        <v>246</v>
      </c>
      <c r="B29" s="67" t="s">
        <v>247</v>
      </c>
      <c r="C29" s="67" t="s">
        <v>248</v>
      </c>
      <c r="D29" s="68" t="s">
        <v>249</v>
      </c>
    </row>
    <row r="30" spans="1:4" ht="24">
      <c r="A30" s="192"/>
      <c r="B30" s="69" t="s">
        <v>250</v>
      </c>
      <c r="C30" s="69"/>
      <c r="D30" s="70"/>
    </row>
    <row r="31" spans="1:4" ht="15" thickBot="1">
      <c r="A31" s="193"/>
      <c r="B31" s="71" t="s">
        <v>251</v>
      </c>
      <c r="C31" s="71"/>
      <c r="D31" s="72"/>
    </row>
    <row r="32" spans="1:4" ht="37" thickBot="1">
      <c r="A32" s="73" t="s">
        <v>252</v>
      </c>
      <c r="B32" s="74" t="s">
        <v>253</v>
      </c>
      <c r="C32" s="74" t="s">
        <v>254</v>
      </c>
      <c r="D32" s="75" t="s">
        <v>255</v>
      </c>
    </row>
    <row r="33" spans="1:4" ht="87" customHeight="1">
      <c r="A33" s="191" t="s">
        <v>256</v>
      </c>
      <c r="B33" s="67" t="s">
        <v>257</v>
      </c>
      <c r="C33" s="67" t="s">
        <v>258</v>
      </c>
      <c r="D33" s="68" t="s">
        <v>259</v>
      </c>
    </row>
    <row r="34" spans="1:4">
      <c r="A34" s="192"/>
      <c r="B34" s="69"/>
      <c r="C34" s="69"/>
      <c r="D34" s="70" t="s">
        <v>260</v>
      </c>
    </row>
    <row r="35" spans="1:4" ht="15" thickBot="1">
      <c r="A35" s="193"/>
      <c r="B35" s="71"/>
      <c r="C35" s="71"/>
      <c r="D35" s="72" t="s">
        <v>261</v>
      </c>
    </row>
    <row r="36" spans="1:4" ht="15" thickBot="1">
      <c r="A36" s="196" t="s">
        <v>262</v>
      </c>
      <c r="B36" s="197"/>
      <c r="C36" s="197"/>
      <c r="D36" s="198"/>
    </row>
    <row r="37" spans="1:4" ht="14.5" customHeight="1">
      <c r="A37" s="191" t="s">
        <v>263</v>
      </c>
      <c r="B37" s="67" t="s">
        <v>264</v>
      </c>
      <c r="C37" s="67" t="s">
        <v>265</v>
      </c>
      <c r="D37" s="68" t="s">
        <v>266</v>
      </c>
    </row>
    <row r="38" spans="1:4">
      <c r="A38" s="192"/>
      <c r="B38" s="69" t="s">
        <v>267</v>
      </c>
      <c r="C38" s="69" t="s">
        <v>268</v>
      </c>
      <c r="D38" s="70" t="s">
        <v>269</v>
      </c>
    </row>
    <row r="39" spans="1:4" ht="24">
      <c r="A39" s="192"/>
      <c r="B39" s="69" t="s">
        <v>270</v>
      </c>
      <c r="C39" s="69" t="s">
        <v>271</v>
      </c>
      <c r="D39" s="70" t="s">
        <v>272</v>
      </c>
    </row>
    <row r="40" spans="1:4">
      <c r="A40" s="192"/>
      <c r="B40" s="69" t="s">
        <v>273</v>
      </c>
      <c r="C40" s="69"/>
      <c r="D40" s="70" t="s">
        <v>274</v>
      </c>
    </row>
    <row r="41" spans="1:4">
      <c r="A41" s="192"/>
      <c r="B41" s="69"/>
      <c r="C41" s="69"/>
      <c r="D41" s="70" t="s">
        <v>275</v>
      </c>
    </row>
    <row r="42" spans="1:4">
      <c r="A42" s="192"/>
      <c r="B42" s="69"/>
      <c r="C42" s="69"/>
      <c r="D42" s="70" t="s">
        <v>276</v>
      </c>
    </row>
    <row r="43" spans="1:4" ht="15" thickBot="1">
      <c r="A43" s="193"/>
      <c r="B43" s="71"/>
      <c r="C43" s="71"/>
      <c r="D43" s="72" t="s">
        <v>277</v>
      </c>
    </row>
    <row r="44" spans="1:4" ht="24">
      <c r="A44" s="194" t="s">
        <v>263</v>
      </c>
      <c r="B44" s="67" t="s">
        <v>278</v>
      </c>
      <c r="C44" s="67" t="s">
        <v>279</v>
      </c>
      <c r="D44" s="68" t="s">
        <v>280</v>
      </c>
    </row>
    <row r="45" spans="1:4">
      <c r="A45" s="199"/>
      <c r="B45" s="69"/>
      <c r="C45" s="69"/>
      <c r="D45" s="70" t="s">
        <v>281</v>
      </c>
    </row>
    <row r="46" spans="1:4" ht="15" thickBot="1">
      <c r="A46" s="195"/>
      <c r="B46" s="71"/>
      <c r="C46" s="71"/>
      <c r="D46" s="72" t="s">
        <v>282</v>
      </c>
    </row>
    <row r="47" spans="1:4">
      <c r="A47" s="191" t="s">
        <v>283</v>
      </c>
      <c r="B47" s="67" t="s">
        <v>284</v>
      </c>
      <c r="C47" s="67" t="s">
        <v>285</v>
      </c>
      <c r="D47" s="68" t="s">
        <v>286</v>
      </c>
    </row>
    <row r="48" spans="1:4">
      <c r="A48" s="192"/>
      <c r="B48" s="69"/>
      <c r="C48" s="69" t="s">
        <v>287</v>
      </c>
      <c r="D48" s="70" t="s">
        <v>288</v>
      </c>
    </row>
    <row r="49" spans="1:4">
      <c r="A49" s="192"/>
      <c r="B49" s="69"/>
      <c r="C49" s="69"/>
      <c r="D49" s="70" t="s">
        <v>289</v>
      </c>
    </row>
    <row r="50" spans="1:4">
      <c r="A50" s="192"/>
      <c r="B50" s="69"/>
      <c r="C50" s="69"/>
      <c r="D50" s="70" t="s">
        <v>290</v>
      </c>
    </row>
    <row r="51" spans="1:4">
      <c r="A51" s="192"/>
      <c r="B51" s="69"/>
      <c r="C51" s="69"/>
      <c r="D51" s="70" t="s">
        <v>291</v>
      </c>
    </row>
    <row r="52" spans="1:4" ht="15" thickBot="1">
      <c r="A52" s="193"/>
      <c r="B52" s="71"/>
      <c r="C52" s="71"/>
      <c r="D52" s="72" t="s">
        <v>292</v>
      </c>
    </row>
    <row r="53" spans="1:4">
      <c r="A53" s="191" t="s">
        <v>293</v>
      </c>
      <c r="B53" s="67" t="s">
        <v>293</v>
      </c>
      <c r="C53" s="67" t="s">
        <v>294</v>
      </c>
      <c r="D53" s="68" t="s">
        <v>295</v>
      </c>
    </row>
    <row r="54" spans="1:4">
      <c r="A54" s="192"/>
      <c r="B54" s="69"/>
      <c r="C54" s="69" t="s">
        <v>296</v>
      </c>
      <c r="D54" s="70" t="s">
        <v>297</v>
      </c>
    </row>
    <row r="55" spans="1:4">
      <c r="A55" s="192"/>
      <c r="B55" s="69"/>
      <c r="C55" s="69" t="s">
        <v>298</v>
      </c>
      <c r="D55" s="70" t="s">
        <v>299</v>
      </c>
    </row>
    <row r="56" spans="1:4" ht="24">
      <c r="A56" s="192"/>
      <c r="B56" s="69"/>
      <c r="C56" s="69" t="s">
        <v>300</v>
      </c>
      <c r="D56" s="70" t="s">
        <v>301</v>
      </c>
    </row>
    <row r="57" spans="1:4">
      <c r="A57" s="192"/>
      <c r="B57" s="69"/>
      <c r="C57" s="69"/>
      <c r="D57" s="70" t="s">
        <v>302</v>
      </c>
    </row>
    <row r="58" spans="1:4">
      <c r="A58" s="192"/>
      <c r="B58" s="69"/>
      <c r="C58" s="69"/>
      <c r="D58" s="70" t="s">
        <v>303</v>
      </c>
    </row>
    <row r="59" spans="1:4" ht="24.5" thickBot="1">
      <c r="A59" s="193"/>
      <c r="B59" s="71"/>
      <c r="C59" s="71"/>
      <c r="D59" s="72" t="s">
        <v>304</v>
      </c>
    </row>
    <row r="60" spans="1:4" ht="24">
      <c r="A60" s="191" t="s">
        <v>305</v>
      </c>
      <c r="B60" s="67" t="s">
        <v>306</v>
      </c>
      <c r="C60" s="67" t="s">
        <v>307</v>
      </c>
      <c r="D60" s="68" t="s">
        <v>308</v>
      </c>
    </row>
    <row r="61" spans="1:4">
      <c r="A61" s="192"/>
      <c r="B61" s="69"/>
      <c r="C61" s="69"/>
      <c r="D61" s="70" t="s">
        <v>309</v>
      </c>
    </row>
    <row r="62" spans="1:4">
      <c r="A62" s="192"/>
      <c r="B62" s="69"/>
      <c r="C62" s="69"/>
      <c r="D62" s="70" t="s">
        <v>310</v>
      </c>
    </row>
    <row r="63" spans="1:4" ht="15" thickBot="1">
      <c r="A63" s="193"/>
      <c r="B63" s="71"/>
      <c r="C63" s="71"/>
      <c r="D63" s="72" t="s">
        <v>311</v>
      </c>
    </row>
    <row r="64" spans="1:4" ht="24">
      <c r="A64" s="191" t="s">
        <v>312</v>
      </c>
      <c r="B64" s="67" t="s">
        <v>313</v>
      </c>
      <c r="C64" s="67" t="s">
        <v>314</v>
      </c>
      <c r="D64" s="68" t="s">
        <v>315</v>
      </c>
    </row>
    <row r="65" spans="1:4">
      <c r="A65" s="192"/>
      <c r="B65" s="69" t="s">
        <v>316</v>
      </c>
      <c r="C65" s="69"/>
      <c r="D65" s="70" t="s">
        <v>317</v>
      </c>
    </row>
    <row r="66" spans="1:4">
      <c r="A66" s="192"/>
      <c r="B66" s="69" t="s">
        <v>318</v>
      </c>
      <c r="C66" s="69"/>
      <c r="D66" s="70" t="s">
        <v>319</v>
      </c>
    </row>
    <row r="67" spans="1:4" ht="24.5" thickBot="1">
      <c r="A67" s="193"/>
      <c r="B67" s="71"/>
      <c r="C67" s="71"/>
      <c r="D67" s="72" t="s">
        <v>320</v>
      </c>
    </row>
    <row r="68" spans="1:4" ht="15" thickBot="1">
      <c r="A68" s="196" t="s">
        <v>321</v>
      </c>
      <c r="B68" s="197"/>
      <c r="C68" s="197"/>
      <c r="D68" s="198"/>
    </row>
    <row r="69" spans="1:4">
      <c r="A69" s="191" t="s">
        <v>322</v>
      </c>
      <c r="B69" s="67" t="s">
        <v>323</v>
      </c>
      <c r="C69" s="67" t="s">
        <v>324</v>
      </c>
      <c r="D69" s="68" t="s">
        <v>325</v>
      </c>
    </row>
    <row r="70" spans="1:4">
      <c r="A70" s="192"/>
      <c r="B70" s="69" t="s">
        <v>326</v>
      </c>
      <c r="C70" s="69" t="s">
        <v>327</v>
      </c>
      <c r="D70" s="70" t="s">
        <v>328</v>
      </c>
    </row>
    <row r="71" spans="1:4" ht="24">
      <c r="A71" s="192"/>
      <c r="B71" s="69"/>
      <c r="C71" s="69" t="s">
        <v>329</v>
      </c>
      <c r="D71" s="70" t="s">
        <v>330</v>
      </c>
    </row>
    <row r="72" spans="1:4">
      <c r="A72" s="192"/>
      <c r="B72" s="69"/>
      <c r="C72" s="69" t="s">
        <v>331</v>
      </c>
      <c r="D72" s="70" t="s">
        <v>332</v>
      </c>
    </row>
    <row r="73" spans="1:4" ht="15" thickBot="1">
      <c r="A73" s="193"/>
      <c r="B73" s="71"/>
      <c r="C73" s="71" t="s">
        <v>333</v>
      </c>
      <c r="D73" s="72"/>
    </row>
    <row r="74" spans="1:4" ht="36">
      <c r="A74" s="191" t="s">
        <v>334</v>
      </c>
      <c r="B74" s="67" t="s">
        <v>335</v>
      </c>
      <c r="C74" s="67" t="s">
        <v>336</v>
      </c>
      <c r="D74" s="68" t="s">
        <v>337</v>
      </c>
    </row>
    <row r="75" spans="1:4">
      <c r="A75" s="192"/>
      <c r="B75" s="69" t="s">
        <v>338</v>
      </c>
      <c r="C75" s="69"/>
      <c r="D75" s="70" t="s">
        <v>339</v>
      </c>
    </row>
    <row r="76" spans="1:4">
      <c r="A76" s="192"/>
      <c r="B76" s="69" t="s">
        <v>331</v>
      </c>
      <c r="C76" s="69"/>
      <c r="D76" s="70" t="s">
        <v>340</v>
      </c>
    </row>
    <row r="77" spans="1:4" ht="24">
      <c r="A77" s="192"/>
      <c r="B77" s="69"/>
      <c r="C77" s="69"/>
      <c r="D77" s="70" t="s">
        <v>341</v>
      </c>
    </row>
    <row r="78" spans="1:4" ht="24">
      <c r="A78" s="192"/>
      <c r="B78" s="69"/>
      <c r="C78" s="69"/>
      <c r="D78" s="70" t="s">
        <v>342</v>
      </c>
    </row>
    <row r="79" spans="1:4" ht="15" thickBot="1">
      <c r="A79" s="193"/>
      <c r="B79" s="71"/>
      <c r="C79" s="71"/>
      <c r="D79" s="72" t="s">
        <v>343</v>
      </c>
    </row>
    <row r="80" spans="1:4">
      <c r="A80" s="191" t="s">
        <v>344</v>
      </c>
      <c r="B80" s="67" t="s">
        <v>345</v>
      </c>
      <c r="C80" s="67" t="s">
        <v>346</v>
      </c>
      <c r="D80" s="68" t="s">
        <v>347</v>
      </c>
    </row>
    <row r="81" spans="1:4">
      <c r="A81" s="192"/>
      <c r="B81" s="69" t="s">
        <v>348</v>
      </c>
      <c r="C81" s="69" t="s">
        <v>349</v>
      </c>
      <c r="D81" s="70" t="s">
        <v>350</v>
      </c>
    </row>
    <row r="82" spans="1:4">
      <c r="A82" s="192"/>
      <c r="B82" s="69" t="s">
        <v>351</v>
      </c>
      <c r="C82" s="69" t="s">
        <v>352</v>
      </c>
      <c r="D82" s="70" t="s">
        <v>353</v>
      </c>
    </row>
    <row r="83" spans="1:4">
      <c r="A83" s="192"/>
      <c r="B83" s="69"/>
      <c r="C83" s="69" t="s">
        <v>354</v>
      </c>
      <c r="D83" s="70" t="s">
        <v>355</v>
      </c>
    </row>
    <row r="84" spans="1:4">
      <c r="A84" s="192"/>
      <c r="B84" s="69"/>
      <c r="C84" s="69"/>
      <c r="D84" s="70" t="s">
        <v>356</v>
      </c>
    </row>
    <row r="85" spans="1:4">
      <c r="A85" s="192"/>
      <c r="B85" s="69"/>
      <c r="C85" s="69"/>
      <c r="D85" s="70" t="s">
        <v>357</v>
      </c>
    </row>
    <row r="86" spans="1:4">
      <c r="A86" s="192"/>
      <c r="B86" s="69"/>
      <c r="C86" s="69"/>
      <c r="D86" s="70" t="s">
        <v>358</v>
      </c>
    </row>
    <row r="87" spans="1:4">
      <c r="A87" s="192"/>
      <c r="B87" s="69"/>
      <c r="C87" s="69"/>
      <c r="D87" s="70" t="s">
        <v>359</v>
      </c>
    </row>
    <row r="88" spans="1:4">
      <c r="A88" s="192"/>
      <c r="B88" s="69"/>
      <c r="C88" s="69"/>
      <c r="D88" s="70" t="s">
        <v>360</v>
      </c>
    </row>
    <row r="89" spans="1:4">
      <c r="A89" s="192"/>
      <c r="B89" s="69"/>
      <c r="C89" s="69"/>
      <c r="D89" s="70" t="s">
        <v>361</v>
      </c>
    </row>
    <row r="90" spans="1:4">
      <c r="A90" s="192"/>
      <c r="B90" s="69"/>
      <c r="C90" s="69"/>
      <c r="D90" s="70" t="s">
        <v>362</v>
      </c>
    </row>
    <row r="91" spans="1:4">
      <c r="A91" s="192"/>
      <c r="B91" s="69"/>
      <c r="C91" s="69"/>
      <c r="D91" s="70" t="s">
        <v>363</v>
      </c>
    </row>
    <row r="92" spans="1:4">
      <c r="A92" s="192"/>
      <c r="B92" s="69"/>
      <c r="C92" s="69"/>
      <c r="D92" s="70" t="s">
        <v>364</v>
      </c>
    </row>
    <row r="93" spans="1:4">
      <c r="A93" s="192"/>
      <c r="B93" s="69"/>
      <c r="C93" s="69"/>
      <c r="D93" s="70" t="s">
        <v>365</v>
      </c>
    </row>
    <row r="94" spans="1:4">
      <c r="A94" s="192"/>
      <c r="B94" s="69"/>
      <c r="C94" s="69"/>
      <c r="D94" s="70" t="s">
        <v>366</v>
      </c>
    </row>
    <row r="95" spans="1:4" ht="15" thickBot="1">
      <c r="A95" s="193"/>
      <c r="B95" s="71"/>
      <c r="C95" s="71"/>
      <c r="D95" s="72" t="s">
        <v>367</v>
      </c>
    </row>
    <row r="96" spans="1:4" ht="15" thickBot="1">
      <c r="A96" s="196" t="s">
        <v>368</v>
      </c>
      <c r="B96" s="197"/>
      <c r="C96" s="197"/>
      <c r="D96" s="198"/>
    </row>
    <row r="97" spans="1:4">
      <c r="A97" s="191" t="s">
        <v>369</v>
      </c>
      <c r="B97" s="67" t="s">
        <v>370</v>
      </c>
      <c r="C97" s="67" t="s">
        <v>371</v>
      </c>
      <c r="D97" s="68" t="s">
        <v>372</v>
      </c>
    </row>
    <row r="98" spans="1:4">
      <c r="A98" s="192"/>
      <c r="B98" s="69" t="s">
        <v>373</v>
      </c>
      <c r="C98" s="69" t="s">
        <v>203</v>
      </c>
      <c r="D98" s="70" t="s">
        <v>374</v>
      </c>
    </row>
    <row r="99" spans="1:4">
      <c r="A99" s="192"/>
      <c r="B99" s="69"/>
      <c r="C99" s="69" t="s">
        <v>375</v>
      </c>
      <c r="D99" s="70" t="s">
        <v>376</v>
      </c>
    </row>
    <row r="100" spans="1:4">
      <c r="A100" s="192"/>
      <c r="B100" s="69"/>
      <c r="C100" s="69" t="s">
        <v>377</v>
      </c>
      <c r="D100" s="70" t="s">
        <v>378</v>
      </c>
    </row>
    <row r="101" spans="1:4">
      <c r="A101" s="192"/>
      <c r="B101" s="69"/>
      <c r="C101" s="69"/>
      <c r="D101" s="70" t="s">
        <v>379</v>
      </c>
    </row>
    <row r="102" spans="1:4" ht="24">
      <c r="A102" s="192"/>
      <c r="B102" s="69"/>
      <c r="C102" s="69"/>
      <c r="D102" s="70" t="s">
        <v>380</v>
      </c>
    </row>
    <row r="103" spans="1:4">
      <c r="A103" s="192"/>
      <c r="B103" s="69"/>
      <c r="C103" s="69"/>
      <c r="D103" s="70" t="s">
        <v>381</v>
      </c>
    </row>
    <row r="104" spans="1:4">
      <c r="A104" s="192"/>
      <c r="B104" s="69"/>
      <c r="C104" s="69"/>
      <c r="D104" s="70" t="s">
        <v>382</v>
      </c>
    </row>
    <row r="105" spans="1:4" ht="15" thickBot="1">
      <c r="A105" s="193"/>
      <c r="B105" s="71"/>
      <c r="C105" s="71"/>
      <c r="D105" s="72" t="s">
        <v>383</v>
      </c>
    </row>
    <row r="106" spans="1:4" ht="24">
      <c r="A106" s="194" t="s">
        <v>384</v>
      </c>
      <c r="B106" s="67" t="s">
        <v>385</v>
      </c>
      <c r="C106" s="67" t="s">
        <v>386</v>
      </c>
      <c r="D106" s="68" t="s">
        <v>387</v>
      </c>
    </row>
    <row r="107" spans="1:4" ht="15" thickBot="1">
      <c r="A107" s="195"/>
      <c r="B107" s="71" t="s">
        <v>388</v>
      </c>
      <c r="C107" s="71" t="s">
        <v>389</v>
      </c>
      <c r="D107" s="72"/>
    </row>
  </sheetData>
  <mergeCells count="27">
    <mergeCell ref="A96:D96"/>
    <mergeCell ref="A97:A105"/>
    <mergeCell ref="A106:A107"/>
    <mergeCell ref="A60:A63"/>
    <mergeCell ref="A64:A67"/>
    <mergeCell ref="A68:D68"/>
    <mergeCell ref="A69:A73"/>
    <mergeCell ref="A74:A79"/>
    <mergeCell ref="A80:A95"/>
    <mergeCell ref="A53:A59"/>
    <mergeCell ref="A7:A11"/>
    <mergeCell ref="A12:A16"/>
    <mergeCell ref="A17:A20"/>
    <mergeCell ref="A21:A22"/>
    <mergeCell ref="A25:A27"/>
    <mergeCell ref="A29:A31"/>
    <mergeCell ref="A33:A35"/>
    <mergeCell ref="A36:D36"/>
    <mergeCell ref="A37:A43"/>
    <mergeCell ref="A44:A46"/>
    <mergeCell ref="A47:A52"/>
    <mergeCell ref="A6:D6"/>
    <mergeCell ref="A1:D1"/>
    <mergeCell ref="A2:D2"/>
    <mergeCell ref="A3:D3"/>
    <mergeCell ref="A4:D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408C-98DE-46D3-978E-A967E4E78DA2}">
  <dimension ref="B2:N38"/>
  <sheetViews>
    <sheetView topLeftCell="A4" workbookViewId="0">
      <selection activeCell="B2" sqref="B2:H30"/>
    </sheetView>
  </sheetViews>
  <sheetFormatPr baseColWidth="10" defaultRowHeight="14.5"/>
  <cols>
    <col min="1" max="1" width="2.33203125" style="78" customWidth="1"/>
    <col min="2" max="2" width="33.6640625" style="78" customWidth="1"/>
    <col min="3" max="8" width="14.9140625" style="78" customWidth="1"/>
    <col min="9" max="9" width="15.75" style="77" customWidth="1"/>
    <col min="10" max="10" width="13" style="78" bestFit="1" customWidth="1"/>
    <col min="11" max="16384" width="10.6640625" style="78"/>
  </cols>
  <sheetData>
    <row r="2" spans="2:9">
      <c r="B2" s="117"/>
      <c r="C2" s="118"/>
      <c r="D2" s="118"/>
      <c r="E2" s="118"/>
      <c r="F2" s="118"/>
      <c r="G2" s="118"/>
      <c r="H2" s="119"/>
    </row>
    <row r="3" spans="2:9">
      <c r="B3" s="105" t="s">
        <v>14</v>
      </c>
      <c r="C3" s="106"/>
      <c r="D3" s="106"/>
      <c r="E3" s="106"/>
      <c r="F3" s="106"/>
      <c r="G3" s="106"/>
      <c r="H3" s="107"/>
    </row>
    <row r="4" spans="2:9">
      <c r="B4" s="105" t="s">
        <v>394</v>
      </c>
      <c r="C4" s="106"/>
      <c r="D4" s="106"/>
      <c r="E4" s="106"/>
      <c r="F4" s="106"/>
      <c r="G4" s="106"/>
      <c r="H4" s="107"/>
    </row>
    <row r="5" spans="2:9">
      <c r="B5" s="120" t="s">
        <v>393</v>
      </c>
      <c r="C5" s="121"/>
      <c r="D5" s="121"/>
      <c r="E5" s="121"/>
      <c r="F5" s="121"/>
      <c r="G5" s="121"/>
      <c r="H5" s="122"/>
    </row>
    <row r="6" spans="2:9">
      <c r="B6" s="79"/>
      <c r="C6" s="80"/>
      <c r="D6" s="80"/>
      <c r="E6" s="80"/>
      <c r="F6" s="80"/>
      <c r="G6" s="80"/>
      <c r="H6" s="81"/>
    </row>
    <row r="7" spans="2:9">
      <c r="B7" s="82" t="s">
        <v>0</v>
      </c>
      <c r="C7" s="83">
        <v>2025</v>
      </c>
      <c r="D7" s="83">
        <v>2026</v>
      </c>
      <c r="E7" s="83">
        <v>2027</v>
      </c>
      <c r="F7" s="83">
        <v>2028</v>
      </c>
      <c r="G7" s="83">
        <v>2029</v>
      </c>
      <c r="H7" s="84">
        <v>2030</v>
      </c>
    </row>
    <row r="8" spans="2:9" s="89" customFormat="1">
      <c r="B8" s="85" t="s">
        <v>390</v>
      </c>
      <c r="C8" s="86">
        <v>34666625856</v>
      </c>
      <c r="D8" s="86">
        <v>36210624508.799995</v>
      </c>
      <c r="E8" s="86">
        <v>36992375118.800003</v>
      </c>
      <c r="F8" s="86">
        <v>38213123496.800003</v>
      </c>
      <c r="G8" s="86">
        <v>39874156571.800003</v>
      </c>
      <c r="H8" s="87">
        <v>40776803739.799995</v>
      </c>
      <c r="I8" s="88"/>
    </row>
    <row r="9" spans="2:9">
      <c r="B9" s="90" t="s">
        <v>2</v>
      </c>
      <c r="C9" s="91">
        <v>3320886022</v>
      </c>
      <c r="D9" s="91">
        <v>3403908172.5499997</v>
      </c>
      <c r="E9" s="91">
        <v>3489005876.8637495</v>
      </c>
      <c r="F9" s="91">
        <v>3576231023.7853432</v>
      </c>
      <c r="G9" s="91">
        <v>3665636799.3799763</v>
      </c>
      <c r="H9" s="92">
        <v>3757277719.3644753</v>
      </c>
    </row>
    <row r="10" spans="2:9">
      <c r="B10" s="90" t="s">
        <v>3</v>
      </c>
      <c r="C10" s="91">
        <v>931133386</v>
      </c>
      <c r="D10" s="91">
        <v>1113147709.7597082</v>
      </c>
      <c r="E10" s="91">
        <v>1016067392.4113972</v>
      </c>
      <c r="F10" s="91">
        <v>1049732153.1090866</v>
      </c>
      <c r="G10" s="91">
        <v>1210347766.1068602</v>
      </c>
      <c r="H10" s="92">
        <v>1113164071.4517772</v>
      </c>
    </row>
    <row r="11" spans="2:9">
      <c r="B11" s="90" t="s">
        <v>4</v>
      </c>
      <c r="C11" s="91">
        <v>5530198594</v>
      </c>
      <c r="D11" s="91">
        <v>5863982069.6237078</v>
      </c>
      <c r="E11" s="91">
        <v>5909426783.0713167</v>
      </c>
      <c r="F11" s="91">
        <v>6089892325.4888039</v>
      </c>
      <c r="G11" s="91">
        <v>6401712743.6579695</v>
      </c>
      <c r="H11" s="92">
        <v>6460269998.3294201</v>
      </c>
    </row>
    <row r="12" spans="2:9" ht="29">
      <c r="B12" s="93" t="s">
        <v>5</v>
      </c>
      <c r="C12" s="91">
        <v>14443954014</v>
      </c>
      <c r="D12" s="91">
        <v>14755194881.804579</v>
      </c>
      <c r="E12" s="91">
        <v>15217733609.362013</v>
      </c>
      <c r="F12" s="91">
        <v>15828258571.899225</v>
      </c>
      <c r="G12" s="91">
        <v>16599864051.397831</v>
      </c>
      <c r="H12" s="92">
        <v>17128066104.367447</v>
      </c>
    </row>
    <row r="13" spans="2:9">
      <c r="B13" s="90" t="s">
        <v>6</v>
      </c>
      <c r="C13" s="91">
        <v>11238327</v>
      </c>
      <c r="D13" s="91">
        <v>11760329.539623456</v>
      </c>
      <c r="E13" s="91">
        <v>12192932.490116732</v>
      </c>
      <c r="F13" s="91">
        <v>12875737.588556124</v>
      </c>
      <c r="G13" s="91">
        <v>13556733.624803958</v>
      </c>
      <c r="H13" s="92">
        <v>14290332.029526591</v>
      </c>
    </row>
    <row r="14" spans="2:9">
      <c r="B14" s="90" t="s">
        <v>7</v>
      </c>
      <c r="C14" s="91">
        <v>327543114</v>
      </c>
      <c r="D14" s="91">
        <v>345417436.49242514</v>
      </c>
      <c r="E14" s="91">
        <v>368051184.93856037</v>
      </c>
      <c r="F14" s="91">
        <v>388282850.25571388</v>
      </c>
      <c r="G14" s="91">
        <v>410567973.82453978</v>
      </c>
      <c r="H14" s="92">
        <v>431395924.46451807</v>
      </c>
    </row>
    <row r="15" spans="2:9">
      <c r="B15" s="90" t="s">
        <v>8</v>
      </c>
      <c r="C15" s="91">
        <v>2265155614</v>
      </c>
      <c r="D15" s="91">
        <v>2339905749.2619996</v>
      </c>
      <c r="E15" s="91">
        <v>2410102921.7398596</v>
      </c>
      <c r="F15" s="91">
        <v>2482406009.3920555</v>
      </c>
      <c r="G15" s="91">
        <v>2556878189.6738172</v>
      </c>
      <c r="H15" s="92">
        <v>2633584535.3640318</v>
      </c>
    </row>
    <row r="16" spans="2:9">
      <c r="B16" s="90" t="s">
        <v>9</v>
      </c>
      <c r="C16" s="91">
        <v>4864161487</v>
      </c>
      <c r="D16" s="91">
        <v>5024678815.6685486</v>
      </c>
      <c r="E16" s="91">
        <v>5190493217.1276875</v>
      </c>
      <c r="F16" s="91">
        <v>5361779492.9007158</v>
      </c>
      <c r="G16" s="91">
        <v>5538718216.4046249</v>
      </c>
      <c r="H16" s="92">
        <v>5721495917.7492561</v>
      </c>
    </row>
    <row r="17" spans="2:14">
      <c r="B17" s="90" t="s">
        <v>11</v>
      </c>
      <c r="C17" s="91">
        <v>2972355298</v>
      </c>
      <c r="D17" s="91">
        <v>3352629344.0994101</v>
      </c>
      <c r="E17" s="91">
        <v>3379301200.7953043</v>
      </c>
      <c r="F17" s="91">
        <v>3423665332.3805017</v>
      </c>
      <c r="G17" s="91">
        <v>3476874097.7295799</v>
      </c>
      <c r="H17" s="92">
        <v>3517259136.6795425</v>
      </c>
    </row>
    <row r="18" spans="2:14">
      <c r="B18" s="90"/>
      <c r="C18" s="91"/>
      <c r="D18" s="91"/>
      <c r="E18" s="91"/>
      <c r="F18" s="91"/>
      <c r="G18" s="91"/>
      <c r="H18" s="92"/>
    </row>
    <row r="19" spans="2:14" s="89" customFormat="1">
      <c r="B19" s="94" t="s">
        <v>10</v>
      </c>
      <c r="C19" s="95">
        <v>16807174188</v>
      </c>
      <c r="D19" s="95">
        <v>17361810936</v>
      </c>
      <c r="E19" s="95">
        <v>17934750697</v>
      </c>
      <c r="F19" s="95">
        <v>18526597470</v>
      </c>
      <c r="G19" s="95">
        <v>19137975187</v>
      </c>
      <c r="H19" s="96">
        <v>19769528368</v>
      </c>
      <c r="I19" s="88"/>
    </row>
    <row r="20" spans="2:14">
      <c r="B20" s="90" t="s">
        <v>2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2">
        <v>0</v>
      </c>
    </row>
    <row r="21" spans="2:14">
      <c r="B21" s="90" t="s">
        <v>3</v>
      </c>
      <c r="C21" s="91">
        <v>16891025</v>
      </c>
      <c r="D21" s="91">
        <v>17448428.824999999</v>
      </c>
      <c r="E21" s="91">
        <v>17971881.689750001</v>
      </c>
      <c r="F21" s="91">
        <v>18511038.140442502</v>
      </c>
      <c r="G21" s="91">
        <v>19066369.284655776</v>
      </c>
      <c r="H21" s="92">
        <v>19638360.363195449</v>
      </c>
    </row>
    <row r="22" spans="2:14">
      <c r="B22" s="90" t="s">
        <v>4</v>
      </c>
      <c r="C22" s="91">
        <v>20235143</v>
      </c>
      <c r="D22" s="91">
        <v>20902902.718999997</v>
      </c>
      <c r="E22" s="91">
        <v>21529989.800569996</v>
      </c>
      <c r="F22" s="91">
        <v>22175889.494587097</v>
      </c>
      <c r="G22" s="91">
        <v>22841166.179424711</v>
      </c>
      <c r="H22" s="92">
        <v>23526401.164807454</v>
      </c>
    </row>
    <row r="23" spans="2:14" ht="29">
      <c r="B23" s="93" t="s">
        <v>5</v>
      </c>
      <c r="C23" s="91">
        <v>11689552495</v>
      </c>
      <c r="D23" s="91">
        <v>12009694544.378315</v>
      </c>
      <c r="E23" s="91">
        <v>12483260543.208162</v>
      </c>
      <c r="F23" s="91">
        <v>12974799601.413198</v>
      </c>
      <c r="G23" s="91">
        <v>13498031796.238125</v>
      </c>
      <c r="H23" s="92">
        <v>14033457159.34454</v>
      </c>
    </row>
    <row r="24" spans="2:14">
      <c r="B24" s="90" t="s">
        <v>6</v>
      </c>
      <c r="C24" s="91">
        <v>30746893</v>
      </c>
      <c r="D24" s="91">
        <v>32175037.618992724</v>
      </c>
      <c r="E24" s="91">
        <v>33358594.26673051</v>
      </c>
      <c r="F24" s="91">
        <v>35226677.950500384</v>
      </c>
      <c r="G24" s="91">
        <v>37089812.228399247</v>
      </c>
      <c r="H24" s="92">
        <v>39096861.111651845</v>
      </c>
    </row>
    <row r="25" spans="2:14">
      <c r="B25" s="90" t="s">
        <v>7</v>
      </c>
      <c r="C25" s="91">
        <v>1528083330</v>
      </c>
      <c r="D25" s="91">
        <v>1643709765.7724752</v>
      </c>
      <c r="E25" s="91">
        <v>1621133581.925245</v>
      </c>
      <c r="F25" s="91">
        <v>1594838011.0696645</v>
      </c>
      <c r="G25" s="91">
        <v>1552285906.827563</v>
      </c>
      <c r="H25" s="92">
        <v>1513338126.5708508</v>
      </c>
    </row>
    <row r="26" spans="2:14">
      <c r="B26" s="90" t="s">
        <v>8</v>
      </c>
      <c r="C26" s="91">
        <v>140109527</v>
      </c>
      <c r="D26" s="91">
        <v>144733141.391</v>
      </c>
      <c r="E26" s="91">
        <v>149075135.63273001</v>
      </c>
      <c r="F26" s="91">
        <v>153547389.70171192</v>
      </c>
      <c r="G26" s="91">
        <v>158153811.39276329</v>
      </c>
      <c r="H26" s="92">
        <v>162898425.73454618</v>
      </c>
    </row>
    <row r="27" spans="2:14">
      <c r="B27" s="90" t="s">
        <v>9</v>
      </c>
      <c r="C27" s="91">
        <v>3381555775</v>
      </c>
      <c r="D27" s="91">
        <v>3493147115.2952166</v>
      </c>
      <c r="E27" s="91">
        <v>3608420970.4768095</v>
      </c>
      <c r="F27" s="91">
        <v>3727498862.229898</v>
      </c>
      <c r="G27" s="91">
        <v>3850506324.8490705</v>
      </c>
      <c r="H27" s="92">
        <v>3977573033.7104092</v>
      </c>
    </row>
    <row r="28" spans="2:14">
      <c r="B28" s="97" t="s">
        <v>11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H28" s="99">
        <v>0</v>
      </c>
      <c r="J28" s="100"/>
      <c r="K28" s="100"/>
      <c r="L28" s="100"/>
      <c r="M28" s="100"/>
      <c r="N28" s="100"/>
    </row>
    <row r="29" spans="2:14" s="89" customFormat="1">
      <c r="B29" s="101" t="s">
        <v>391</v>
      </c>
      <c r="C29" s="102">
        <v>51473800044</v>
      </c>
      <c r="D29" s="102">
        <v>53572435444.799995</v>
      </c>
      <c r="E29" s="102">
        <v>54927125815.800003</v>
      </c>
      <c r="F29" s="102">
        <v>56739720966.800003</v>
      </c>
      <c r="G29" s="102">
        <v>59012131758.800003</v>
      </c>
      <c r="H29" s="103">
        <v>60546332107.799995</v>
      </c>
      <c r="I29" s="88"/>
    </row>
    <row r="30" spans="2:14">
      <c r="B30" s="115" t="s">
        <v>392</v>
      </c>
      <c r="C30" s="116"/>
      <c r="D30" s="116"/>
      <c r="E30" s="116"/>
      <c r="F30" s="116"/>
      <c r="G30" s="116"/>
      <c r="H30" s="116"/>
    </row>
    <row r="32" spans="2:14">
      <c r="C32" s="104"/>
      <c r="D32" s="104"/>
      <c r="E32" s="104"/>
      <c r="F32" s="104"/>
      <c r="G32" s="104"/>
      <c r="H32" s="104"/>
    </row>
    <row r="33" spans="3:8">
      <c r="C33" s="104"/>
      <c r="D33" s="104"/>
      <c r="E33" s="104"/>
      <c r="F33" s="104"/>
      <c r="G33" s="104"/>
      <c r="H33" s="104"/>
    </row>
    <row r="34" spans="3:8">
      <c r="C34" s="104"/>
      <c r="D34" s="104"/>
      <c r="E34" s="104"/>
      <c r="F34" s="104"/>
      <c r="G34" s="104"/>
      <c r="H34" s="104"/>
    </row>
    <row r="35" spans="3:8">
      <c r="C35" s="104"/>
      <c r="D35" s="104"/>
      <c r="E35" s="104"/>
      <c r="F35" s="104"/>
      <c r="G35" s="104"/>
      <c r="H35" s="104"/>
    </row>
    <row r="36" spans="3:8">
      <c r="C36" s="100"/>
      <c r="D36" s="100"/>
      <c r="E36" s="100"/>
      <c r="F36" s="100"/>
      <c r="G36" s="100"/>
      <c r="H36" s="100"/>
    </row>
    <row r="37" spans="3:8">
      <c r="C37" s="100"/>
      <c r="D37" s="100"/>
      <c r="E37" s="100"/>
      <c r="F37" s="100"/>
      <c r="G37" s="100"/>
      <c r="H37" s="100"/>
    </row>
    <row r="38" spans="3:8">
      <c r="C38" s="100"/>
      <c r="D38" s="100"/>
      <c r="E38" s="100"/>
      <c r="F38" s="100"/>
      <c r="G38" s="100"/>
      <c r="H38" s="100"/>
    </row>
  </sheetData>
  <mergeCells count="5">
    <mergeCell ref="B30:H30"/>
    <mergeCell ref="B2:H2"/>
    <mergeCell ref="B3:H3"/>
    <mergeCell ref="B4:H4"/>
    <mergeCell ref="B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6CB95-B0F4-4A1F-87B6-D0D6E5C621E0}">
  <dimension ref="A1:F21"/>
  <sheetViews>
    <sheetView topLeftCell="A4" workbookViewId="0">
      <selection sqref="A1:F21"/>
    </sheetView>
  </sheetViews>
  <sheetFormatPr baseColWidth="10" defaultRowHeight="14"/>
  <cols>
    <col min="1" max="1" width="12.58203125" customWidth="1"/>
    <col min="2" max="2" width="19.58203125" customWidth="1"/>
    <col min="3" max="3" width="18.25" customWidth="1"/>
    <col min="4" max="5" width="15.58203125" customWidth="1"/>
    <col min="6" max="6" width="19.5" customWidth="1"/>
  </cols>
  <sheetData>
    <row r="1" spans="1:6">
      <c r="A1" s="124" t="s">
        <v>14</v>
      </c>
      <c r="B1" s="125"/>
      <c r="C1" s="125"/>
      <c r="D1" s="125"/>
      <c r="E1" s="125"/>
      <c r="F1" s="126"/>
    </row>
    <row r="2" spans="1:6">
      <c r="A2" s="127" t="s">
        <v>20</v>
      </c>
      <c r="B2" s="128"/>
      <c r="C2" s="128"/>
      <c r="D2" s="128"/>
      <c r="E2" s="128"/>
      <c r="F2" s="129"/>
    </row>
    <row r="3" spans="1:6">
      <c r="A3" s="127" t="s">
        <v>21</v>
      </c>
      <c r="B3" s="128"/>
      <c r="C3" s="128"/>
      <c r="D3" s="128"/>
      <c r="E3" s="128"/>
      <c r="F3" s="129"/>
    </row>
    <row r="4" spans="1:6">
      <c r="A4" s="127" t="s">
        <v>44</v>
      </c>
      <c r="B4" s="128"/>
      <c r="C4" s="128"/>
      <c r="D4" s="128"/>
      <c r="E4" s="128"/>
      <c r="F4" s="129"/>
    </row>
    <row r="5" spans="1:6">
      <c r="A5" s="130" t="s">
        <v>23</v>
      </c>
      <c r="B5" s="131"/>
      <c r="C5" s="131"/>
      <c r="D5" s="131"/>
      <c r="E5" s="131"/>
      <c r="F5" s="132"/>
    </row>
    <row r="6" spans="1:6" ht="39">
      <c r="A6" s="42" t="s">
        <v>24</v>
      </c>
      <c r="B6" s="43" t="s">
        <v>25</v>
      </c>
      <c r="C6" s="43" t="s">
        <v>26</v>
      </c>
      <c r="D6" s="43" t="s">
        <v>27</v>
      </c>
      <c r="E6" s="43" t="s">
        <v>28</v>
      </c>
      <c r="F6" s="42" t="s">
        <v>29</v>
      </c>
    </row>
    <row r="7" spans="1:6">
      <c r="A7" s="39" t="s">
        <v>30</v>
      </c>
      <c r="B7" s="39">
        <v>5311365.95</v>
      </c>
      <c r="C7" s="39">
        <v>182272795.63</v>
      </c>
      <c r="D7" s="39">
        <v>450</v>
      </c>
      <c r="E7" s="39">
        <v>647484.61026744172</v>
      </c>
      <c r="F7" s="39">
        <f>SUM(B7:E7)</f>
        <v>188232096.19026741</v>
      </c>
    </row>
    <row r="8" spans="1:6">
      <c r="A8" s="39" t="s">
        <v>31</v>
      </c>
      <c r="B8" s="39">
        <v>5380412.9000000004</v>
      </c>
      <c r="C8" s="39">
        <v>181042920.59999999</v>
      </c>
      <c r="D8" s="39">
        <v>851769.51450000005</v>
      </c>
      <c r="E8" s="39">
        <v>657301.37233730406</v>
      </c>
      <c r="F8" s="39">
        <f t="shared" ref="F8:F18" si="0">SUM(B8:E8)</f>
        <v>187932404.3868373</v>
      </c>
    </row>
    <row r="9" spans="1:6">
      <c r="A9" s="39" t="s">
        <v>32</v>
      </c>
      <c r="B9" s="39">
        <v>5450360.0199999996</v>
      </c>
      <c r="C9" s="39">
        <v>168244746.27000001</v>
      </c>
      <c r="D9" s="39">
        <v>450</v>
      </c>
      <c r="E9" s="39">
        <v>605551.0923939608</v>
      </c>
      <c r="F9" s="39">
        <f t="shared" si="0"/>
        <v>174301107.38239399</v>
      </c>
    </row>
    <row r="10" spans="1:6">
      <c r="A10" s="39" t="s">
        <v>33</v>
      </c>
      <c r="B10" s="39">
        <v>5521213.5499999998</v>
      </c>
      <c r="C10" s="39">
        <v>186218281.24000001</v>
      </c>
      <c r="D10" s="39">
        <v>2053449.0685691196</v>
      </c>
      <c r="E10" s="39">
        <v>670249.09722705651</v>
      </c>
      <c r="F10" s="39">
        <f t="shared" si="0"/>
        <v>194463192.95579621</v>
      </c>
    </row>
    <row r="11" spans="1:6">
      <c r="A11" s="39" t="s">
        <v>34</v>
      </c>
      <c r="B11" s="39">
        <v>5592989.8700000001</v>
      </c>
      <c r="C11" s="39">
        <v>182797022.12</v>
      </c>
      <c r="D11" s="39">
        <v>2095898.2055000002</v>
      </c>
      <c r="E11" s="39">
        <v>655097.91417440306</v>
      </c>
      <c r="F11" s="39">
        <f t="shared" si="0"/>
        <v>191141008.10967442</v>
      </c>
    </row>
    <row r="12" spans="1:6">
      <c r="A12" s="39" t="s">
        <v>35</v>
      </c>
      <c r="B12" s="39">
        <v>5665698.4500000011</v>
      </c>
      <c r="C12" s="39">
        <v>190208357.71000001</v>
      </c>
      <c r="D12" s="39">
        <v>450</v>
      </c>
      <c r="E12" s="39">
        <v>693155.67708501872</v>
      </c>
      <c r="F12" s="39">
        <f t="shared" si="0"/>
        <v>196567661.83708501</v>
      </c>
    </row>
    <row r="13" spans="1:6">
      <c r="A13" s="39" t="s">
        <v>36</v>
      </c>
      <c r="B13" s="39">
        <v>5739351.8300000001</v>
      </c>
      <c r="C13" s="39">
        <v>173321936.66999999</v>
      </c>
      <c r="D13" s="39">
        <v>450</v>
      </c>
      <c r="E13" s="39">
        <v>618167.16266416479</v>
      </c>
      <c r="F13" s="39">
        <f t="shared" si="0"/>
        <v>179679905.66266418</v>
      </c>
    </row>
    <row r="14" spans="1:6">
      <c r="A14" s="39" t="s">
        <v>37</v>
      </c>
      <c r="B14" s="39">
        <v>5813963.6600000001</v>
      </c>
      <c r="C14" s="39">
        <v>186000590.88999999</v>
      </c>
      <c r="D14" s="39">
        <v>2462267.7065999997</v>
      </c>
      <c r="E14" s="39">
        <v>669495.1885684412</v>
      </c>
      <c r="F14" s="39">
        <f t="shared" si="0"/>
        <v>194946317.44516844</v>
      </c>
    </row>
    <row r="15" spans="1:6">
      <c r="A15" s="39" t="s">
        <v>38</v>
      </c>
      <c r="B15" s="39">
        <v>5889545.6899999995</v>
      </c>
      <c r="C15" s="39">
        <v>189308783.62</v>
      </c>
      <c r="D15" s="39">
        <v>450</v>
      </c>
      <c r="E15" s="39">
        <v>684251.35717068613</v>
      </c>
      <c r="F15" s="39">
        <f t="shared" si="0"/>
        <v>195883030.6671707</v>
      </c>
    </row>
    <row r="16" spans="1:6">
      <c r="A16" s="39" t="s">
        <v>39</v>
      </c>
      <c r="B16" s="39">
        <v>5966109.8000000007</v>
      </c>
      <c r="C16" s="39">
        <v>181793341.61000001</v>
      </c>
      <c r="D16" s="39">
        <v>974850</v>
      </c>
      <c r="E16" s="39">
        <v>645846.95021406841</v>
      </c>
      <c r="F16" s="39">
        <f t="shared" si="0"/>
        <v>189380148.36021408</v>
      </c>
    </row>
    <row r="17" spans="1:6">
      <c r="A17" s="39" t="s">
        <v>40</v>
      </c>
      <c r="B17" s="39">
        <v>6043668.9500000002</v>
      </c>
      <c r="C17" s="39">
        <v>180565925.56</v>
      </c>
      <c r="D17" s="39">
        <v>450</v>
      </c>
      <c r="E17" s="39">
        <v>655634.04308188334</v>
      </c>
      <c r="F17" s="39">
        <f t="shared" si="0"/>
        <v>187265678.55308187</v>
      </c>
    </row>
    <row r="18" spans="1:6">
      <c r="A18" s="39" t="s">
        <v>41</v>
      </c>
      <c r="B18" s="39">
        <v>6122237.1500000004</v>
      </c>
      <c r="C18" s="39">
        <v>185771357.94999999</v>
      </c>
      <c r="D18" s="39">
        <v>450</v>
      </c>
      <c r="E18" s="39">
        <v>668701.3055449808</v>
      </c>
      <c r="F18" s="39">
        <f t="shared" si="0"/>
        <v>192562746.40554497</v>
      </c>
    </row>
    <row r="19" spans="1:6">
      <c r="A19" s="40" t="s">
        <v>42</v>
      </c>
      <c r="B19" s="41">
        <f>SUM(B7:B18)</f>
        <v>68496917.820000008</v>
      </c>
      <c r="C19" s="41">
        <f>SUM(C7:C18)</f>
        <v>2187546059.8699999</v>
      </c>
      <c r="D19" s="41">
        <f>SUM(D7:D18)</f>
        <v>8441384.4951691199</v>
      </c>
      <c r="E19" s="41">
        <f>SUM(E7:E18)</f>
        <v>7870935.7707294095</v>
      </c>
      <c r="F19" s="41">
        <f>SUM(F7:F18)</f>
        <v>2272355297.9558983</v>
      </c>
    </row>
    <row r="20" spans="1:6">
      <c r="A20" s="123" t="s">
        <v>43</v>
      </c>
      <c r="B20" s="123"/>
      <c r="C20" s="123"/>
      <c r="D20" s="123"/>
      <c r="E20" s="123"/>
      <c r="F20" s="123"/>
    </row>
    <row r="21" spans="1:6">
      <c r="A21" s="123"/>
      <c r="B21" s="123"/>
      <c r="C21" s="123"/>
      <c r="D21" s="123"/>
      <c r="E21" s="123"/>
      <c r="F21" s="123"/>
    </row>
  </sheetData>
  <mergeCells count="6">
    <mergeCell ref="A20:F21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03F68-AD30-4634-8FEB-89D6A03D6B4F}">
  <dimension ref="B1:G17"/>
  <sheetViews>
    <sheetView workbookViewId="0">
      <selection activeCell="B1" sqref="B1:G17"/>
    </sheetView>
  </sheetViews>
  <sheetFormatPr baseColWidth="10" defaultRowHeight="14"/>
  <cols>
    <col min="1" max="1" width="5.58203125" customWidth="1"/>
    <col min="2" max="2" width="37.58203125" customWidth="1"/>
    <col min="3" max="7" width="15.58203125" customWidth="1"/>
  </cols>
  <sheetData>
    <row r="1" spans="2:7">
      <c r="B1" s="137" t="s">
        <v>14</v>
      </c>
      <c r="C1" s="138"/>
      <c r="D1" s="138"/>
      <c r="E1" s="138"/>
      <c r="F1" s="138"/>
      <c r="G1" s="139"/>
    </row>
    <row r="2" spans="2:7">
      <c r="B2" s="140" t="s">
        <v>20</v>
      </c>
      <c r="C2" s="141"/>
      <c r="D2" s="141"/>
      <c r="E2" s="141"/>
      <c r="F2" s="141"/>
      <c r="G2" s="142"/>
    </row>
    <row r="3" spans="2:7">
      <c r="B3" s="140" t="s">
        <v>21</v>
      </c>
      <c r="C3" s="141"/>
      <c r="D3" s="141"/>
      <c r="E3" s="141"/>
      <c r="F3" s="141"/>
      <c r="G3" s="142"/>
    </row>
    <row r="4" spans="2:7">
      <c r="B4" s="140" t="s">
        <v>50</v>
      </c>
      <c r="C4" s="141"/>
      <c r="D4" s="141"/>
      <c r="E4" s="141"/>
      <c r="F4" s="141"/>
      <c r="G4" s="142"/>
    </row>
    <row r="5" spans="2:7">
      <c r="B5" s="143" t="s">
        <v>23</v>
      </c>
      <c r="C5" s="144"/>
      <c r="D5" s="144"/>
      <c r="E5" s="144"/>
      <c r="F5" s="144"/>
      <c r="G5" s="145"/>
    </row>
    <row r="6" spans="2:7" ht="24">
      <c r="B6" s="44" t="s">
        <v>45</v>
      </c>
      <c r="C6" s="44" t="s">
        <v>46</v>
      </c>
      <c r="D6" s="44" t="s">
        <v>47</v>
      </c>
      <c r="E6" s="44" t="s">
        <v>48</v>
      </c>
      <c r="F6" s="44" t="s">
        <v>49</v>
      </c>
      <c r="G6" s="44" t="s">
        <v>29</v>
      </c>
    </row>
    <row r="7" spans="2:7">
      <c r="B7" s="134" t="s">
        <v>51</v>
      </c>
      <c r="C7" s="135"/>
      <c r="D7" s="135"/>
      <c r="E7" s="135"/>
      <c r="F7" s="135"/>
      <c r="G7" s="136"/>
    </row>
    <row r="8" spans="2:7">
      <c r="B8" s="45" t="s">
        <v>52</v>
      </c>
      <c r="C8" s="47">
        <v>12299093</v>
      </c>
      <c r="D8" s="47">
        <v>339033117.89999998</v>
      </c>
      <c r="E8" s="47"/>
      <c r="F8" s="47">
        <v>1205456.47</v>
      </c>
      <c r="G8" s="47">
        <f>SUM(C8:F8)</f>
        <v>352537667.37</v>
      </c>
    </row>
    <row r="9" spans="2:7">
      <c r="B9" s="45" t="s">
        <v>53</v>
      </c>
      <c r="C9" s="47">
        <v>13529004</v>
      </c>
      <c r="D9" s="47">
        <v>373935928.82999998</v>
      </c>
      <c r="E9" s="47"/>
      <c r="F9" s="47">
        <v>1326002.1200000001</v>
      </c>
      <c r="G9" s="47">
        <f t="shared" ref="G9:G14" si="0">SUM(C9:F9)</f>
        <v>388790934.94999999</v>
      </c>
    </row>
    <row r="10" spans="2:7" ht="15.5">
      <c r="B10" s="45" t="s">
        <v>54</v>
      </c>
      <c r="C10" s="47">
        <v>3022046.58</v>
      </c>
      <c r="D10" s="47">
        <v>83453665.379999995</v>
      </c>
      <c r="E10" s="47"/>
      <c r="F10" s="47">
        <v>22326.35</v>
      </c>
      <c r="G10" s="47">
        <f t="shared" si="0"/>
        <v>86498038.309999987</v>
      </c>
    </row>
    <row r="11" spans="2:7">
      <c r="B11" s="45" t="s">
        <v>55</v>
      </c>
      <c r="C11" s="47">
        <v>6070356.9299999997</v>
      </c>
      <c r="D11" s="47">
        <v>165719592.88</v>
      </c>
      <c r="E11" s="47"/>
      <c r="F11" s="47">
        <v>-128342.44</v>
      </c>
      <c r="G11" s="47">
        <f t="shared" si="0"/>
        <v>171661607.37</v>
      </c>
    </row>
    <row r="12" spans="2:7" ht="24">
      <c r="B12" s="45" t="s">
        <v>56</v>
      </c>
      <c r="C12" s="47">
        <v>9454315.2799999993</v>
      </c>
      <c r="D12" s="47">
        <v>569581039.89999998</v>
      </c>
      <c r="E12" s="47"/>
      <c r="F12" s="47">
        <v>2522502.39</v>
      </c>
      <c r="G12" s="47">
        <f t="shared" si="0"/>
        <v>581557857.56999993</v>
      </c>
    </row>
    <row r="13" spans="2:7" ht="24">
      <c r="B13" s="45" t="s">
        <v>57</v>
      </c>
      <c r="C13" s="47">
        <v>12458982.550000001</v>
      </c>
      <c r="D13" s="47">
        <v>337270267.18000001</v>
      </c>
      <c r="E13" s="47"/>
      <c r="F13" s="47">
        <v>1509714.71</v>
      </c>
      <c r="G13" s="47">
        <f t="shared" si="0"/>
        <v>351238964.44</v>
      </c>
    </row>
    <row r="14" spans="2:7" ht="24">
      <c r="B14" s="45" t="s">
        <v>58</v>
      </c>
      <c r="C14" s="47">
        <v>11663119.48</v>
      </c>
      <c r="D14" s="47">
        <v>318552447.80000001</v>
      </c>
      <c r="E14" s="47"/>
      <c r="F14" s="47">
        <v>1413276.17</v>
      </c>
      <c r="G14" s="47">
        <f t="shared" si="0"/>
        <v>331628843.45000005</v>
      </c>
    </row>
    <row r="15" spans="2:7">
      <c r="B15" s="45" t="s">
        <v>59</v>
      </c>
      <c r="C15" s="47">
        <v>0</v>
      </c>
      <c r="D15" s="47">
        <v>0</v>
      </c>
      <c r="E15" s="47">
        <v>8441384.5</v>
      </c>
      <c r="F15" s="47">
        <v>0</v>
      </c>
      <c r="G15" s="47">
        <f>E15</f>
        <v>8441384.5</v>
      </c>
    </row>
    <row r="16" spans="2:7">
      <c r="B16" s="45" t="s">
        <v>60</v>
      </c>
      <c r="C16" s="47">
        <f>SUM(C8:C15)</f>
        <v>68496917.820000008</v>
      </c>
      <c r="D16" s="47">
        <f>SUM(D8:D15)</f>
        <v>2187546059.8699999</v>
      </c>
      <c r="E16" s="47">
        <f>SUM(E8:E15)</f>
        <v>8441384.5</v>
      </c>
      <c r="F16" s="47">
        <f>SUM(F8:F15)</f>
        <v>7870935.7700000005</v>
      </c>
      <c r="G16" s="47">
        <f>SUM(G8:G15)</f>
        <v>2272355297.96</v>
      </c>
    </row>
    <row r="17" spans="2:7">
      <c r="B17" s="133" t="s">
        <v>61</v>
      </c>
      <c r="C17" s="133"/>
      <c r="D17" s="133"/>
      <c r="E17" s="133"/>
      <c r="F17" s="133"/>
      <c r="G17" s="133"/>
    </row>
  </sheetData>
  <mergeCells count="7">
    <mergeCell ref="B17:G17"/>
    <mergeCell ref="B7:G7"/>
    <mergeCell ref="B1:G1"/>
    <mergeCell ref="B2:G2"/>
    <mergeCell ref="B3:G3"/>
    <mergeCell ref="B4:G4"/>
    <mergeCell ref="B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A7E-E549-462A-8CA0-814A0DCA65F0}">
  <dimension ref="B1:F27"/>
  <sheetViews>
    <sheetView topLeftCell="A13" workbookViewId="0">
      <selection activeCell="B1" sqref="B1:F27"/>
    </sheetView>
  </sheetViews>
  <sheetFormatPr baseColWidth="10" defaultRowHeight="14"/>
  <cols>
    <col min="1" max="1" width="3.58203125" customWidth="1"/>
    <col min="2" max="2" width="25.33203125" customWidth="1"/>
    <col min="3" max="5" width="18.25" customWidth="1"/>
    <col min="6" max="6" width="36.33203125" customWidth="1"/>
  </cols>
  <sheetData>
    <row r="1" spans="2:6">
      <c r="B1" s="147" t="s">
        <v>14</v>
      </c>
      <c r="C1" s="148"/>
      <c r="D1" s="148"/>
      <c r="E1" s="148"/>
      <c r="F1" s="149"/>
    </row>
    <row r="2" spans="2:6">
      <c r="B2" s="150" t="s">
        <v>20</v>
      </c>
      <c r="C2" s="151"/>
      <c r="D2" s="151"/>
      <c r="E2" s="151"/>
      <c r="F2" s="152"/>
    </row>
    <row r="3" spans="2:6">
      <c r="B3" s="150" t="s">
        <v>21</v>
      </c>
      <c r="C3" s="151"/>
      <c r="D3" s="151"/>
      <c r="E3" s="151"/>
      <c r="F3" s="152"/>
    </row>
    <row r="4" spans="2:6">
      <c r="B4" s="150" t="s">
        <v>67</v>
      </c>
      <c r="C4" s="151"/>
      <c r="D4" s="151"/>
      <c r="E4" s="151"/>
      <c r="F4" s="152"/>
    </row>
    <row r="5" spans="2:6">
      <c r="B5" s="153" t="s">
        <v>23</v>
      </c>
      <c r="C5" s="154"/>
      <c r="D5" s="154"/>
      <c r="E5" s="154"/>
      <c r="F5" s="155"/>
    </row>
    <row r="6" spans="2:6">
      <c r="B6" s="44" t="s">
        <v>62</v>
      </c>
      <c r="C6" s="44" t="s">
        <v>63</v>
      </c>
      <c r="D6" s="44" t="s">
        <v>64</v>
      </c>
      <c r="E6" s="44" t="s">
        <v>65</v>
      </c>
      <c r="F6" s="44" t="s">
        <v>66</v>
      </c>
    </row>
    <row r="7" spans="2:6">
      <c r="B7" s="53" t="s">
        <v>51</v>
      </c>
      <c r="C7" s="54">
        <f>SUM(C8:C24)</f>
        <v>39175458946.029999</v>
      </c>
      <c r="D7" s="54">
        <f t="shared" ref="D7:E7" si="0">SUM(D8:D24)</f>
        <v>39083880805.309998</v>
      </c>
      <c r="E7" s="54">
        <f t="shared" si="0"/>
        <v>19279867390.93</v>
      </c>
      <c r="F7" s="54"/>
    </row>
    <row r="8" spans="2:6" ht="24">
      <c r="B8" s="52" t="s">
        <v>68</v>
      </c>
      <c r="C8" s="46">
        <v>273394812.02999997</v>
      </c>
      <c r="D8" s="46">
        <v>262861190</v>
      </c>
      <c r="E8" s="46">
        <v>0</v>
      </c>
      <c r="F8" s="52" t="s">
        <v>69</v>
      </c>
    </row>
    <row r="9" spans="2:6">
      <c r="B9" s="52" t="s">
        <v>70</v>
      </c>
      <c r="C9" s="46">
        <v>6300000000</v>
      </c>
      <c r="D9" s="46">
        <v>6289644499.3400002</v>
      </c>
      <c r="E9" s="46">
        <v>0</v>
      </c>
      <c r="F9" s="52" t="s">
        <v>69</v>
      </c>
    </row>
    <row r="10" spans="2:6" ht="24">
      <c r="B10" s="52" t="s">
        <v>71</v>
      </c>
      <c r="C10" s="46">
        <v>3000000000</v>
      </c>
      <c r="D10" s="46">
        <v>2997127875.9699998</v>
      </c>
      <c r="E10" s="46">
        <v>0</v>
      </c>
      <c r="F10" s="52" t="s">
        <v>69</v>
      </c>
    </row>
    <row r="11" spans="2:6" ht="24">
      <c r="B11" s="52" t="s">
        <v>72</v>
      </c>
      <c r="C11" s="46">
        <v>1500000000</v>
      </c>
      <c r="D11" s="46">
        <v>1498585598.6800001</v>
      </c>
      <c r="E11" s="46">
        <v>0</v>
      </c>
      <c r="F11" s="52" t="s">
        <v>69</v>
      </c>
    </row>
    <row r="12" spans="2:6" ht="24">
      <c r="B12" s="52" t="s">
        <v>71</v>
      </c>
      <c r="C12" s="46">
        <v>4500000000</v>
      </c>
      <c r="D12" s="46">
        <v>4495366938.8900003</v>
      </c>
      <c r="E12" s="46">
        <v>0</v>
      </c>
      <c r="F12" s="52" t="s">
        <v>69</v>
      </c>
    </row>
    <row r="13" spans="2:6" ht="24">
      <c r="B13" s="52" t="s">
        <v>73</v>
      </c>
      <c r="C13" s="46">
        <v>1500000000</v>
      </c>
      <c r="D13" s="46">
        <v>1498563937.99</v>
      </c>
      <c r="E13" s="46">
        <v>0</v>
      </c>
      <c r="F13" s="52" t="s">
        <v>69</v>
      </c>
    </row>
    <row r="14" spans="2:6" ht="24">
      <c r="B14" s="52" t="s">
        <v>71</v>
      </c>
      <c r="C14" s="46">
        <v>786561295</v>
      </c>
      <c r="D14" s="46">
        <v>768625525.00999999</v>
      </c>
      <c r="E14" s="46">
        <v>0</v>
      </c>
      <c r="F14" s="52" t="s">
        <v>69</v>
      </c>
    </row>
    <row r="15" spans="2:6">
      <c r="B15" s="52" t="s">
        <v>74</v>
      </c>
      <c r="C15" s="46">
        <v>500000000</v>
      </c>
      <c r="D15" s="46">
        <v>498408447.13999999</v>
      </c>
      <c r="E15" s="46">
        <v>0</v>
      </c>
      <c r="F15" s="52" t="s">
        <v>69</v>
      </c>
    </row>
    <row r="16" spans="2:6">
      <c r="B16" s="52" t="s">
        <v>74</v>
      </c>
      <c r="C16" s="46">
        <v>650000000</v>
      </c>
      <c r="D16" s="46">
        <v>647930981.25999999</v>
      </c>
      <c r="E16" s="46">
        <v>0</v>
      </c>
      <c r="F16" s="52" t="s">
        <v>69</v>
      </c>
    </row>
    <row r="17" spans="2:6" ht="24">
      <c r="B17" s="52" t="s">
        <v>75</v>
      </c>
      <c r="C17" s="46">
        <v>820000000</v>
      </c>
      <c r="D17" s="46">
        <v>820000000</v>
      </c>
      <c r="E17" s="46">
        <v>0</v>
      </c>
      <c r="F17" s="52" t="s">
        <v>76</v>
      </c>
    </row>
    <row r="18" spans="2:6">
      <c r="B18" s="52" t="s">
        <v>77</v>
      </c>
      <c r="C18" s="46">
        <v>3000000000</v>
      </c>
      <c r="D18" s="46">
        <v>3000000000</v>
      </c>
      <c r="E18" s="46">
        <v>2995586388</v>
      </c>
      <c r="F18" s="52" t="s">
        <v>69</v>
      </c>
    </row>
    <row r="19" spans="2:6">
      <c r="B19" s="52" t="s">
        <v>77</v>
      </c>
      <c r="C19" s="46">
        <v>3300000000</v>
      </c>
      <c r="D19" s="46">
        <v>3300000000</v>
      </c>
      <c r="E19" s="46">
        <v>3295145027</v>
      </c>
      <c r="F19" s="52" t="s">
        <v>69</v>
      </c>
    </row>
    <row r="20" spans="2:6">
      <c r="B20" s="52" t="s">
        <v>78</v>
      </c>
      <c r="C20" s="46">
        <v>737138810</v>
      </c>
      <c r="D20" s="46">
        <v>737138810</v>
      </c>
      <c r="E20" s="46">
        <v>736054328.54999995</v>
      </c>
      <c r="F20" s="52" t="s">
        <v>69</v>
      </c>
    </row>
    <row r="21" spans="2:6">
      <c r="B21" s="52" t="s">
        <v>79</v>
      </c>
      <c r="C21" s="46">
        <v>1500000000</v>
      </c>
      <c r="D21" s="46">
        <v>1461262972.03</v>
      </c>
      <c r="E21" s="46">
        <v>1459084584.1900001</v>
      </c>
      <c r="F21" s="52" t="s">
        <v>69</v>
      </c>
    </row>
    <row r="22" spans="2:6" ht="24">
      <c r="B22" s="52" t="s">
        <v>80</v>
      </c>
      <c r="C22" s="46">
        <v>5000000000</v>
      </c>
      <c r="D22" s="46">
        <v>5000000000</v>
      </c>
      <c r="E22" s="46">
        <v>4995954606.3800001</v>
      </c>
      <c r="F22" s="52" t="s">
        <v>69</v>
      </c>
    </row>
    <row r="23" spans="2:6" ht="24">
      <c r="B23" s="52" t="s">
        <v>81</v>
      </c>
      <c r="C23" s="46">
        <v>3000000000</v>
      </c>
      <c r="D23" s="46">
        <v>3000000000</v>
      </c>
      <c r="E23" s="46">
        <v>2994668943.54</v>
      </c>
      <c r="F23" s="52" t="s">
        <v>69</v>
      </c>
    </row>
    <row r="24" spans="2:6" ht="24">
      <c r="B24" s="52" t="s">
        <v>80</v>
      </c>
      <c r="C24" s="46">
        <v>2808364029</v>
      </c>
      <c r="D24" s="46">
        <v>2808364029</v>
      </c>
      <c r="E24" s="46">
        <v>2803373513.27</v>
      </c>
      <c r="F24" s="52" t="s">
        <v>69</v>
      </c>
    </row>
    <row r="25" spans="2:6">
      <c r="B25" s="48"/>
      <c r="C25" s="49"/>
      <c r="D25" s="49"/>
      <c r="E25" s="49"/>
      <c r="F25" s="48"/>
    </row>
    <row r="26" spans="2:6">
      <c r="B26" s="44" t="s">
        <v>60</v>
      </c>
      <c r="C26" s="50">
        <f>C7</f>
        <v>39175458946.029999</v>
      </c>
      <c r="D26" s="50">
        <f t="shared" ref="D26:E26" si="1">D7</f>
        <v>39083880805.309998</v>
      </c>
      <c r="E26" s="50">
        <f t="shared" si="1"/>
        <v>19279867390.93</v>
      </c>
      <c r="F26" s="51"/>
    </row>
    <row r="27" spans="2:6" ht="21.65" customHeight="1">
      <c r="B27" s="146" t="s">
        <v>61</v>
      </c>
      <c r="C27" s="146"/>
      <c r="D27" s="146"/>
      <c r="E27" s="146"/>
      <c r="F27" s="146"/>
    </row>
  </sheetData>
  <mergeCells count="6">
    <mergeCell ref="B27:F27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5B8F-FEBC-4B5F-BD61-EE8E883C0488}">
  <dimension ref="B1:H28"/>
  <sheetViews>
    <sheetView workbookViewId="0">
      <selection activeCell="D10" sqref="D10"/>
    </sheetView>
  </sheetViews>
  <sheetFormatPr baseColWidth="10" defaultRowHeight="14"/>
  <cols>
    <col min="1" max="1" width="3.83203125" customWidth="1"/>
    <col min="2" max="2" width="34.08203125" customWidth="1"/>
    <col min="3" max="3" width="13.25" bestFit="1" customWidth="1"/>
    <col min="4" max="4" width="12.33203125" bestFit="1" customWidth="1"/>
    <col min="5" max="5" width="9" bestFit="1" customWidth="1"/>
    <col min="6" max="6" width="9.25" bestFit="1" customWidth="1"/>
    <col min="7" max="7" width="10.33203125" bestFit="1" customWidth="1"/>
    <col min="8" max="8" width="10.5" bestFit="1" customWidth="1"/>
  </cols>
  <sheetData>
    <row r="1" spans="2:8">
      <c r="B1" s="157" t="s">
        <v>14</v>
      </c>
      <c r="C1" s="158"/>
      <c r="D1" s="158"/>
      <c r="E1" s="158"/>
      <c r="F1" s="158"/>
      <c r="G1" s="158"/>
      <c r="H1" s="159"/>
    </row>
    <row r="2" spans="2:8">
      <c r="B2" s="160" t="s">
        <v>20</v>
      </c>
      <c r="C2" s="161"/>
      <c r="D2" s="161"/>
      <c r="E2" s="161"/>
      <c r="F2" s="161"/>
      <c r="G2" s="161"/>
      <c r="H2" s="162"/>
    </row>
    <row r="3" spans="2:8">
      <c r="B3" s="160" t="s">
        <v>21</v>
      </c>
      <c r="C3" s="161"/>
      <c r="D3" s="161"/>
      <c r="E3" s="161"/>
      <c r="F3" s="161"/>
      <c r="G3" s="161"/>
      <c r="H3" s="162"/>
    </row>
    <row r="4" spans="2:8">
      <c r="B4" s="160" t="s">
        <v>82</v>
      </c>
      <c r="C4" s="161"/>
      <c r="D4" s="161"/>
      <c r="E4" s="161"/>
      <c r="F4" s="161"/>
      <c r="G4" s="161"/>
      <c r="H4" s="162"/>
    </row>
    <row r="5" spans="2:8">
      <c r="B5" s="163" t="s">
        <v>23</v>
      </c>
      <c r="C5" s="164"/>
      <c r="D5" s="164"/>
      <c r="E5" s="164"/>
      <c r="F5" s="164"/>
      <c r="G5" s="164"/>
      <c r="H5" s="165"/>
    </row>
    <row r="6" spans="2:8" ht="24">
      <c r="B6" s="44" t="s">
        <v>45</v>
      </c>
      <c r="C6" s="44" t="s">
        <v>83</v>
      </c>
      <c r="D6" s="44" t="s">
        <v>47</v>
      </c>
      <c r="E6" s="44" t="s">
        <v>84</v>
      </c>
      <c r="F6" s="44" t="s">
        <v>49</v>
      </c>
      <c r="G6" s="44" t="s">
        <v>85</v>
      </c>
      <c r="H6" s="44" t="s">
        <v>48</v>
      </c>
    </row>
    <row r="7" spans="2:8">
      <c r="B7" s="44" t="s">
        <v>51</v>
      </c>
      <c r="C7" s="51">
        <f>SUM(C8:C26)</f>
        <v>19615632837.999996</v>
      </c>
      <c r="D7" s="51">
        <f t="shared" ref="D7:H7" si="0">SUM(D8:D26)</f>
        <v>1763220839.1900001</v>
      </c>
      <c r="E7" s="51">
        <f t="shared" si="0"/>
        <v>0</v>
      </c>
      <c r="F7" s="51">
        <f t="shared" si="0"/>
        <v>0</v>
      </c>
      <c r="G7" s="51">
        <f t="shared" si="0"/>
        <v>17574450.800000001</v>
      </c>
      <c r="H7" s="51">
        <f t="shared" si="0"/>
        <v>9026451.2899999991</v>
      </c>
    </row>
    <row r="8" spans="2:8" ht="24">
      <c r="B8" s="52" t="s">
        <v>86</v>
      </c>
      <c r="C8" s="47">
        <v>262861190</v>
      </c>
      <c r="D8" s="47">
        <v>10932070.310000001</v>
      </c>
      <c r="E8" s="47">
        <v>0</v>
      </c>
      <c r="F8" s="47">
        <v>0</v>
      </c>
      <c r="G8" s="47">
        <v>0</v>
      </c>
      <c r="H8" s="47">
        <v>0</v>
      </c>
    </row>
    <row r="9" spans="2:8" s="55" customFormat="1">
      <c r="B9" s="52" t="s">
        <v>87</v>
      </c>
      <c r="C9" s="47">
        <v>6256747771.7200003</v>
      </c>
      <c r="D9" s="47">
        <v>209230302.31</v>
      </c>
      <c r="E9" s="47">
        <v>0</v>
      </c>
      <c r="F9" s="47">
        <v>0</v>
      </c>
      <c r="G9" s="47">
        <v>17574450.800000001</v>
      </c>
      <c r="H9" s="47">
        <v>0</v>
      </c>
    </row>
    <row r="10" spans="2:8" s="55" customFormat="1" ht="24">
      <c r="B10" s="52" t="s">
        <v>57</v>
      </c>
      <c r="C10" s="47">
        <v>2980508202.4899998</v>
      </c>
      <c r="D10" s="47">
        <v>105122849.34999999</v>
      </c>
      <c r="E10" s="47">
        <v>0</v>
      </c>
      <c r="F10" s="47">
        <v>0</v>
      </c>
      <c r="G10" s="47">
        <v>0</v>
      </c>
      <c r="H10" s="47">
        <v>0</v>
      </c>
    </row>
    <row r="11" spans="2:8" s="55" customFormat="1" ht="24">
      <c r="B11" s="52" t="s">
        <v>88</v>
      </c>
      <c r="C11" s="47">
        <v>1490275641.8299999</v>
      </c>
      <c r="D11" s="47">
        <v>53088638.090000004</v>
      </c>
      <c r="E11" s="47">
        <v>0</v>
      </c>
      <c r="F11" s="47">
        <v>0</v>
      </c>
      <c r="G11" s="47">
        <v>0</v>
      </c>
      <c r="H11" s="47">
        <v>0</v>
      </c>
    </row>
    <row r="12" spans="2:8" s="55" customFormat="1" ht="24">
      <c r="B12" s="52" t="s">
        <v>89</v>
      </c>
      <c r="C12" s="47">
        <v>4425531413.5</v>
      </c>
      <c r="D12" s="47">
        <v>156928784.90000001</v>
      </c>
      <c r="E12" s="47">
        <v>0</v>
      </c>
      <c r="F12" s="47">
        <v>0</v>
      </c>
      <c r="G12" s="47">
        <v>0</v>
      </c>
      <c r="H12" s="47">
        <v>0</v>
      </c>
    </row>
    <row r="13" spans="2:8" s="55" customFormat="1" ht="24">
      <c r="B13" s="52" t="s">
        <v>90</v>
      </c>
      <c r="C13" s="47">
        <v>1490254101.21</v>
      </c>
      <c r="D13" s="47">
        <v>53438834.759999998</v>
      </c>
      <c r="E13" s="47">
        <v>0</v>
      </c>
      <c r="F13" s="47">
        <v>0</v>
      </c>
      <c r="G13" s="47">
        <v>0</v>
      </c>
      <c r="H13" s="47">
        <v>0</v>
      </c>
    </row>
    <row r="14" spans="2:8" s="55" customFormat="1" ht="24">
      <c r="B14" s="52" t="s">
        <v>91</v>
      </c>
      <c r="C14" s="47">
        <v>756684927.44000006</v>
      </c>
      <c r="D14" s="47">
        <v>27010073.640000001</v>
      </c>
      <c r="E14" s="47">
        <v>0</v>
      </c>
      <c r="F14" s="47">
        <v>0</v>
      </c>
      <c r="G14" s="47">
        <v>0</v>
      </c>
      <c r="H14" s="47">
        <v>0</v>
      </c>
    </row>
    <row r="15" spans="2:8" s="55" customFormat="1">
      <c r="B15" s="52" t="s">
        <v>92</v>
      </c>
      <c r="C15" s="47">
        <v>496463707.23000002</v>
      </c>
      <c r="D15" s="47">
        <v>17090197.780000001</v>
      </c>
      <c r="E15" s="47">
        <v>0</v>
      </c>
      <c r="F15" s="47">
        <v>0</v>
      </c>
      <c r="G15" s="47">
        <v>0</v>
      </c>
      <c r="H15" s="47">
        <v>0</v>
      </c>
    </row>
    <row r="16" spans="2:8" s="55" customFormat="1">
      <c r="B16" s="52" t="s">
        <v>93</v>
      </c>
      <c r="C16" s="47">
        <v>645402819.34000003</v>
      </c>
      <c r="D16" s="47">
        <v>22036212.870000001</v>
      </c>
      <c r="E16" s="47">
        <v>0</v>
      </c>
      <c r="F16" s="47">
        <v>0</v>
      </c>
      <c r="G16" s="47">
        <v>0</v>
      </c>
      <c r="H16" s="47">
        <v>0</v>
      </c>
    </row>
    <row r="17" spans="2:8" s="55" customFormat="1">
      <c r="B17" s="52" t="s">
        <v>94</v>
      </c>
      <c r="C17" s="47">
        <v>784004643.13999999</v>
      </c>
      <c r="D17" s="47">
        <v>24594046.629999999</v>
      </c>
      <c r="E17" s="47">
        <v>0</v>
      </c>
      <c r="F17" s="47">
        <v>0</v>
      </c>
      <c r="G17" s="47">
        <v>0</v>
      </c>
      <c r="H17" s="47">
        <v>0</v>
      </c>
    </row>
    <row r="18" spans="2:8" s="55" customFormat="1">
      <c r="B18" s="52" t="s">
        <v>52</v>
      </c>
      <c r="C18" s="47">
        <v>4413612</v>
      </c>
      <c r="D18" s="47">
        <v>167905960.11000001</v>
      </c>
      <c r="E18" s="47">
        <v>0</v>
      </c>
      <c r="F18" s="47">
        <v>0</v>
      </c>
      <c r="G18" s="47">
        <v>0</v>
      </c>
      <c r="H18" s="47">
        <v>0</v>
      </c>
    </row>
    <row r="19" spans="2:8" s="55" customFormat="1">
      <c r="B19" s="52" t="s">
        <v>53</v>
      </c>
      <c r="C19" s="47">
        <v>4854973</v>
      </c>
      <c r="D19" s="47">
        <v>185172062.47</v>
      </c>
      <c r="E19" s="47">
        <v>0</v>
      </c>
      <c r="F19" s="47">
        <v>0</v>
      </c>
      <c r="G19" s="47">
        <v>0</v>
      </c>
      <c r="H19" s="47">
        <v>0</v>
      </c>
    </row>
    <row r="20" spans="2:8" s="55" customFormat="1" ht="15.5">
      <c r="B20" s="52" t="s">
        <v>54</v>
      </c>
      <c r="C20" s="47">
        <v>1084481.45</v>
      </c>
      <c r="D20" s="47">
        <v>41327477.5</v>
      </c>
      <c r="E20" s="47">
        <v>0</v>
      </c>
      <c r="F20" s="47">
        <v>0</v>
      </c>
      <c r="G20" s="47">
        <v>0</v>
      </c>
      <c r="H20" s="47">
        <v>0</v>
      </c>
    </row>
    <row r="21" spans="2:8" s="55" customFormat="1">
      <c r="B21" s="52" t="s">
        <v>55</v>
      </c>
      <c r="C21" s="47">
        <v>2178387.84</v>
      </c>
      <c r="D21" s="47">
        <v>82065107.939999998</v>
      </c>
      <c r="E21" s="47">
        <v>0</v>
      </c>
      <c r="F21" s="47">
        <v>0</v>
      </c>
      <c r="G21" s="47">
        <v>0</v>
      </c>
      <c r="H21" s="47">
        <v>0</v>
      </c>
    </row>
    <row r="22" spans="2:8" s="55" customFormat="1" ht="24">
      <c r="B22" s="52" t="s">
        <v>56</v>
      </c>
      <c r="C22" s="47">
        <v>4045393.62</v>
      </c>
      <c r="D22" s="47">
        <v>281919270.23000002</v>
      </c>
      <c r="E22" s="47">
        <v>0</v>
      </c>
      <c r="F22" s="47">
        <v>0</v>
      </c>
      <c r="G22" s="47">
        <v>0</v>
      </c>
      <c r="H22" s="47">
        <v>0</v>
      </c>
    </row>
    <row r="23" spans="2:8" s="55" customFormat="1" ht="24">
      <c r="B23" s="52" t="s">
        <v>57</v>
      </c>
      <c r="C23" s="47">
        <v>5331056.46</v>
      </c>
      <c r="D23" s="47">
        <v>167350276.91</v>
      </c>
      <c r="E23" s="47">
        <v>0</v>
      </c>
      <c r="F23" s="47">
        <v>0</v>
      </c>
      <c r="G23" s="47">
        <v>0</v>
      </c>
      <c r="H23" s="47">
        <v>0</v>
      </c>
    </row>
    <row r="24" spans="2:8" s="55" customFormat="1" ht="24">
      <c r="B24" s="52" t="s">
        <v>58</v>
      </c>
      <c r="C24" s="47">
        <v>4990515.7300000004</v>
      </c>
      <c r="D24" s="47">
        <v>158008673.38999999</v>
      </c>
      <c r="E24" s="47">
        <v>0</v>
      </c>
      <c r="F24" s="47">
        <v>0</v>
      </c>
      <c r="G24" s="47">
        <v>0</v>
      </c>
      <c r="H24" s="47">
        <v>0</v>
      </c>
    </row>
    <row r="25" spans="2:8" s="55" customFormat="1">
      <c r="B25" s="52" t="s">
        <v>95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8215670.7999999998</v>
      </c>
    </row>
    <row r="26" spans="2:8" s="55" customFormat="1">
      <c r="B26" s="52" t="s">
        <v>96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810780.49</v>
      </c>
    </row>
    <row r="27" spans="2:8">
      <c r="B27" s="44" t="s">
        <v>60</v>
      </c>
      <c r="C27" s="51">
        <f>C7</f>
        <v>19615632837.999996</v>
      </c>
      <c r="D27" s="51">
        <f t="shared" ref="D27:H27" si="1">D7</f>
        <v>1763220839.1900001</v>
      </c>
      <c r="E27" s="51">
        <f t="shared" si="1"/>
        <v>0</v>
      </c>
      <c r="F27" s="51">
        <f t="shared" si="1"/>
        <v>0</v>
      </c>
      <c r="G27" s="51">
        <f t="shared" si="1"/>
        <v>17574450.800000001</v>
      </c>
      <c r="H27" s="51">
        <f t="shared" si="1"/>
        <v>9026451.2899999991</v>
      </c>
    </row>
    <row r="28" spans="2:8" ht="25" customHeight="1">
      <c r="B28" s="156" t="s">
        <v>61</v>
      </c>
      <c r="C28" s="156"/>
      <c r="D28" s="156"/>
      <c r="E28" s="156"/>
      <c r="F28" s="156"/>
      <c r="G28" s="156"/>
      <c r="H28" s="56"/>
    </row>
  </sheetData>
  <mergeCells count="6">
    <mergeCell ref="B28:G28"/>
    <mergeCell ref="B1:H1"/>
    <mergeCell ref="B2:H2"/>
    <mergeCell ref="B3:H3"/>
    <mergeCell ref="B4:H4"/>
    <mergeCell ref="B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859C-3352-4DCC-A732-5466EEB58334}">
  <dimension ref="B2:F25"/>
  <sheetViews>
    <sheetView topLeftCell="A21" workbookViewId="0">
      <selection activeCell="B2" sqref="B2:F25"/>
    </sheetView>
  </sheetViews>
  <sheetFormatPr baseColWidth="10" defaultRowHeight="14"/>
  <cols>
    <col min="2" max="2" width="38.83203125" customWidth="1"/>
    <col min="3" max="3" width="27.5" bestFit="1" customWidth="1"/>
    <col min="4" max="4" width="11.58203125" bestFit="1" customWidth="1"/>
    <col min="5" max="5" width="15.33203125" bestFit="1" customWidth="1"/>
    <col min="6" max="6" width="21.25" bestFit="1" customWidth="1"/>
  </cols>
  <sheetData>
    <row r="2" spans="2:6">
      <c r="B2" s="166" t="s">
        <v>14</v>
      </c>
      <c r="C2" s="167"/>
      <c r="D2" s="167"/>
      <c r="E2" s="167"/>
      <c r="F2" s="168"/>
    </row>
    <row r="3" spans="2:6">
      <c r="B3" s="169" t="s">
        <v>20</v>
      </c>
      <c r="C3" s="170"/>
      <c r="D3" s="170"/>
      <c r="E3" s="170"/>
      <c r="F3" s="171"/>
    </row>
    <row r="4" spans="2:6">
      <c r="B4" s="169" t="s">
        <v>21</v>
      </c>
      <c r="C4" s="170"/>
      <c r="D4" s="170"/>
      <c r="E4" s="170"/>
      <c r="F4" s="171"/>
    </row>
    <row r="5" spans="2:6">
      <c r="B5" s="169" t="s">
        <v>97</v>
      </c>
      <c r="C5" s="170"/>
      <c r="D5" s="170"/>
      <c r="E5" s="170"/>
      <c r="F5" s="171"/>
    </row>
    <row r="6" spans="2:6">
      <c r="B6" s="169" t="s">
        <v>151</v>
      </c>
      <c r="C6" s="170"/>
      <c r="D6" s="170"/>
      <c r="E6" s="170"/>
      <c r="F6" s="171"/>
    </row>
    <row r="7" spans="2:6" ht="24">
      <c r="B7" s="57" t="s">
        <v>98</v>
      </c>
      <c r="C7" s="57" t="s">
        <v>62</v>
      </c>
      <c r="D7" s="57" t="s">
        <v>99</v>
      </c>
      <c r="E7" s="57" t="s">
        <v>100</v>
      </c>
      <c r="F7" s="57" t="s">
        <v>101</v>
      </c>
    </row>
    <row r="8" spans="2:6">
      <c r="B8" s="134" t="s">
        <v>51</v>
      </c>
      <c r="C8" s="135"/>
      <c r="D8" s="135"/>
      <c r="E8" s="135"/>
      <c r="F8" s="136"/>
    </row>
    <row r="9" spans="2:6" ht="24">
      <c r="B9" s="45" t="s">
        <v>102</v>
      </c>
      <c r="C9" s="58" t="s">
        <v>103</v>
      </c>
      <c r="D9" s="58" t="s">
        <v>104</v>
      </c>
      <c r="E9" s="58" t="s">
        <v>105</v>
      </c>
      <c r="F9" s="58" t="s">
        <v>106</v>
      </c>
    </row>
    <row r="10" spans="2:6" ht="24">
      <c r="B10" s="45" t="s">
        <v>107</v>
      </c>
      <c r="C10" s="58" t="s">
        <v>108</v>
      </c>
      <c r="D10" s="58" t="s">
        <v>109</v>
      </c>
      <c r="E10" s="58" t="s">
        <v>110</v>
      </c>
      <c r="F10" s="58" t="s">
        <v>111</v>
      </c>
    </row>
    <row r="11" spans="2:6" ht="24">
      <c r="B11" s="45" t="s">
        <v>107</v>
      </c>
      <c r="C11" s="58" t="s">
        <v>112</v>
      </c>
      <c r="D11" s="58" t="s">
        <v>109</v>
      </c>
      <c r="E11" s="58" t="s">
        <v>113</v>
      </c>
      <c r="F11" s="58" t="s">
        <v>114</v>
      </c>
    </row>
    <row r="12" spans="2:6" ht="24">
      <c r="B12" s="45" t="s">
        <v>107</v>
      </c>
      <c r="C12" s="58" t="s">
        <v>112</v>
      </c>
      <c r="D12" s="58" t="s">
        <v>109</v>
      </c>
      <c r="E12" s="58" t="s">
        <v>115</v>
      </c>
      <c r="F12" s="58" t="s">
        <v>116</v>
      </c>
    </row>
    <row r="13" spans="2:6" ht="24">
      <c r="B13" s="45" t="s">
        <v>107</v>
      </c>
      <c r="C13" s="58" t="s">
        <v>112</v>
      </c>
      <c r="D13" s="58" t="s">
        <v>109</v>
      </c>
      <c r="E13" s="58" t="s">
        <v>117</v>
      </c>
      <c r="F13" s="58" t="s">
        <v>118</v>
      </c>
    </row>
    <row r="14" spans="2:6" ht="24">
      <c r="B14" s="45" t="s">
        <v>107</v>
      </c>
      <c r="C14" s="58" t="s">
        <v>112</v>
      </c>
      <c r="D14" s="58" t="s">
        <v>109</v>
      </c>
      <c r="E14" s="58" t="s">
        <v>119</v>
      </c>
      <c r="F14" s="58" t="s">
        <v>120</v>
      </c>
    </row>
    <row r="15" spans="2:6" ht="24">
      <c r="B15" s="45" t="s">
        <v>107</v>
      </c>
      <c r="C15" s="58" t="s">
        <v>112</v>
      </c>
      <c r="D15" s="58" t="s">
        <v>109</v>
      </c>
      <c r="E15" s="58" t="s">
        <v>121</v>
      </c>
      <c r="F15" s="58" t="s">
        <v>122</v>
      </c>
    </row>
    <row r="16" spans="2:6" ht="24">
      <c r="B16" s="45" t="s">
        <v>107</v>
      </c>
      <c r="C16" s="58" t="s">
        <v>123</v>
      </c>
      <c r="D16" s="58" t="s">
        <v>109</v>
      </c>
      <c r="E16" s="58" t="s">
        <v>124</v>
      </c>
      <c r="F16" s="58" t="s">
        <v>125</v>
      </c>
    </row>
    <row r="17" spans="2:6" ht="24">
      <c r="B17" s="45" t="s">
        <v>107</v>
      </c>
      <c r="C17" s="58" t="s">
        <v>123</v>
      </c>
      <c r="D17" s="58" t="s">
        <v>109</v>
      </c>
      <c r="E17" s="58" t="s">
        <v>126</v>
      </c>
      <c r="F17" s="58" t="s">
        <v>127</v>
      </c>
    </row>
    <row r="18" spans="2:6" ht="48">
      <c r="B18" s="45" t="s">
        <v>128</v>
      </c>
      <c r="C18" s="58" t="s">
        <v>129</v>
      </c>
      <c r="D18" s="58" t="s">
        <v>109</v>
      </c>
      <c r="E18" s="58" t="s">
        <v>130</v>
      </c>
      <c r="F18" s="58" t="s">
        <v>131</v>
      </c>
    </row>
    <row r="19" spans="2:6" ht="24">
      <c r="B19" s="45" t="s">
        <v>132</v>
      </c>
      <c r="C19" s="58" t="s">
        <v>133</v>
      </c>
      <c r="D19" s="58" t="s">
        <v>109</v>
      </c>
      <c r="E19" s="58" t="s">
        <v>134</v>
      </c>
      <c r="F19" s="58" t="s">
        <v>135</v>
      </c>
    </row>
    <row r="20" spans="2:6" ht="24">
      <c r="B20" s="45" t="s">
        <v>132</v>
      </c>
      <c r="C20" s="58" t="s">
        <v>133</v>
      </c>
      <c r="D20" s="58" t="s">
        <v>109</v>
      </c>
      <c r="E20" s="58" t="s">
        <v>136</v>
      </c>
      <c r="F20" s="58" t="s">
        <v>137</v>
      </c>
    </row>
    <row r="21" spans="2:6" ht="24">
      <c r="B21" s="45" t="s">
        <v>132</v>
      </c>
      <c r="C21" s="58" t="s">
        <v>138</v>
      </c>
      <c r="D21" s="58" t="s">
        <v>109</v>
      </c>
      <c r="E21" s="58" t="s">
        <v>139</v>
      </c>
      <c r="F21" s="58" t="s">
        <v>140</v>
      </c>
    </row>
    <row r="22" spans="2:6" ht="24">
      <c r="B22" s="45" t="s">
        <v>132</v>
      </c>
      <c r="C22" s="58" t="s">
        <v>141</v>
      </c>
      <c r="D22" s="58" t="s">
        <v>109</v>
      </c>
      <c r="E22" s="58" t="s">
        <v>142</v>
      </c>
      <c r="F22" s="58" t="s">
        <v>143</v>
      </c>
    </row>
    <row r="23" spans="2:6" ht="24">
      <c r="B23" s="45" t="s">
        <v>132</v>
      </c>
      <c r="C23" s="58" t="s">
        <v>144</v>
      </c>
      <c r="D23" s="58" t="s">
        <v>109</v>
      </c>
      <c r="E23" s="58" t="s">
        <v>145</v>
      </c>
      <c r="F23" s="58" t="s">
        <v>146</v>
      </c>
    </row>
    <row r="24" spans="2:6" ht="24">
      <c r="B24" s="45" t="s">
        <v>132</v>
      </c>
      <c r="C24" s="58" t="s">
        <v>144</v>
      </c>
      <c r="D24" s="58" t="s">
        <v>109</v>
      </c>
      <c r="E24" s="58" t="s">
        <v>147</v>
      </c>
      <c r="F24" s="58" t="s">
        <v>148</v>
      </c>
    </row>
    <row r="25" spans="2:6" ht="24">
      <c r="B25" s="45" t="s">
        <v>132</v>
      </c>
      <c r="C25" s="58" t="s">
        <v>144</v>
      </c>
      <c r="D25" s="58" t="s">
        <v>109</v>
      </c>
      <c r="E25" s="58" t="s">
        <v>149</v>
      </c>
      <c r="F25" s="58" t="s">
        <v>150</v>
      </c>
    </row>
  </sheetData>
  <mergeCells count="6">
    <mergeCell ref="B8:F8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C76D-A5A5-4A32-AC79-B8E756004BB5}">
  <dimension ref="B1:F26"/>
  <sheetViews>
    <sheetView topLeftCell="A19" workbookViewId="0">
      <selection activeCell="B1" sqref="B1:F26"/>
    </sheetView>
  </sheetViews>
  <sheetFormatPr baseColWidth="10" defaultRowHeight="14"/>
  <cols>
    <col min="2" max="2" width="34.25" customWidth="1"/>
    <col min="3" max="3" width="9" bestFit="1" customWidth="1"/>
    <col min="4" max="4" width="8.58203125" bestFit="1" customWidth="1"/>
    <col min="5" max="5" width="7.25" bestFit="1" customWidth="1"/>
    <col min="6" max="6" width="17.83203125" bestFit="1" customWidth="1"/>
  </cols>
  <sheetData>
    <row r="1" spans="2:6">
      <c r="B1" s="166" t="s">
        <v>14</v>
      </c>
      <c r="C1" s="167"/>
      <c r="D1" s="167"/>
      <c r="E1" s="167"/>
      <c r="F1" s="168"/>
    </row>
    <row r="2" spans="2:6">
      <c r="B2" s="169" t="s">
        <v>20</v>
      </c>
      <c r="C2" s="170"/>
      <c r="D2" s="170"/>
      <c r="E2" s="170"/>
      <c r="F2" s="171"/>
    </row>
    <row r="3" spans="2:6">
      <c r="B3" s="169" t="s">
        <v>21</v>
      </c>
      <c r="C3" s="170"/>
      <c r="D3" s="170"/>
      <c r="E3" s="170"/>
      <c r="F3" s="171"/>
    </row>
    <row r="4" spans="2:6">
      <c r="B4" s="169" t="s">
        <v>152</v>
      </c>
      <c r="C4" s="170"/>
      <c r="D4" s="170"/>
      <c r="E4" s="170"/>
      <c r="F4" s="171"/>
    </row>
    <row r="5" spans="2:6">
      <c r="B5" s="173" t="s">
        <v>151</v>
      </c>
      <c r="C5" s="174"/>
      <c r="D5" s="174"/>
      <c r="E5" s="174"/>
      <c r="F5" s="175"/>
    </row>
    <row r="6" spans="2:6">
      <c r="B6" s="176" t="s">
        <v>153</v>
      </c>
      <c r="C6" s="176" t="s">
        <v>154</v>
      </c>
      <c r="D6" s="176"/>
      <c r="E6" s="176" t="s">
        <v>155</v>
      </c>
      <c r="F6" s="176" t="s">
        <v>156</v>
      </c>
    </row>
    <row r="7" spans="2:6">
      <c r="B7" s="176"/>
      <c r="C7" s="57" t="s">
        <v>157</v>
      </c>
      <c r="D7" s="57" t="s">
        <v>158</v>
      </c>
      <c r="E7" s="176"/>
      <c r="F7" s="176"/>
    </row>
    <row r="8" spans="2:6">
      <c r="B8" s="134" t="s">
        <v>51</v>
      </c>
      <c r="C8" s="135"/>
      <c r="D8" s="135"/>
      <c r="E8" s="135"/>
      <c r="F8" s="136"/>
    </row>
    <row r="9" spans="2:6">
      <c r="B9" s="52" t="s">
        <v>159</v>
      </c>
      <c r="C9" s="58" t="s">
        <v>160</v>
      </c>
      <c r="D9" s="58">
        <v>1.07</v>
      </c>
      <c r="E9" s="172" t="s">
        <v>161</v>
      </c>
      <c r="F9" s="172" t="s">
        <v>162</v>
      </c>
    </row>
    <row r="10" spans="2:6">
      <c r="B10" s="52" t="s">
        <v>163</v>
      </c>
      <c r="C10" s="58" t="s">
        <v>164</v>
      </c>
      <c r="D10" s="58">
        <v>1.07</v>
      </c>
      <c r="E10" s="172"/>
      <c r="F10" s="172"/>
    </row>
    <row r="11" spans="2:6" ht="24">
      <c r="B11" s="52" t="s">
        <v>87</v>
      </c>
      <c r="C11" s="58" t="s">
        <v>165</v>
      </c>
      <c r="D11" s="58">
        <v>0.45</v>
      </c>
      <c r="E11" s="59" t="s">
        <v>161</v>
      </c>
      <c r="F11" s="59" t="s">
        <v>166</v>
      </c>
    </row>
    <row r="12" spans="2:6" ht="24">
      <c r="B12" s="52" t="s">
        <v>57</v>
      </c>
      <c r="C12" s="58" t="s">
        <v>165</v>
      </c>
      <c r="D12" s="58">
        <v>0.52</v>
      </c>
      <c r="E12" s="59" t="s">
        <v>161</v>
      </c>
      <c r="F12" s="59" t="s">
        <v>166</v>
      </c>
    </row>
    <row r="13" spans="2:6" ht="24">
      <c r="B13" s="52" t="s">
        <v>88</v>
      </c>
      <c r="C13" s="58" t="s">
        <v>165</v>
      </c>
      <c r="D13" s="58">
        <v>0.64</v>
      </c>
      <c r="E13" s="59" t="s">
        <v>161</v>
      </c>
      <c r="F13" s="59" t="s">
        <v>166</v>
      </c>
    </row>
    <row r="14" spans="2:6" ht="24">
      <c r="B14" s="52" t="s">
        <v>89</v>
      </c>
      <c r="C14" s="58" t="s">
        <v>165</v>
      </c>
      <c r="D14" s="58">
        <v>0.59</v>
      </c>
      <c r="E14" s="59" t="s">
        <v>167</v>
      </c>
      <c r="F14" s="59" t="s">
        <v>166</v>
      </c>
    </row>
    <row r="15" spans="2:6" ht="24">
      <c r="B15" s="52" t="s">
        <v>90</v>
      </c>
      <c r="C15" s="58" t="s">
        <v>165</v>
      </c>
      <c r="D15" s="58">
        <v>0.72</v>
      </c>
      <c r="E15" s="59" t="s">
        <v>161</v>
      </c>
      <c r="F15" s="59" t="s">
        <v>166</v>
      </c>
    </row>
    <row r="16" spans="2:6" ht="24">
      <c r="B16" s="52" t="s">
        <v>91</v>
      </c>
      <c r="C16" s="58" t="s">
        <v>165</v>
      </c>
      <c r="D16" s="58">
        <v>0.67</v>
      </c>
      <c r="E16" s="59" t="s">
        <v>167</v>
      </c>
      <c r="F16" s="59" t="s">
        <v>166</v>
      </c>
    </row>
    <row r="17" spans="2:6" ht="24">
      <c r="B17" s="52" t="s">
        <v>92</v>
      </c>
      <c r="C17" s="58" t="s">
        <v>165</v>
      </c>
      <c r="D17" s="58">
        <v>0.8</v>
      </c>
      <c r="E17" s="59" t="s">
        <v>167</v>
      </c>
      <c r="F17" s="59" t="s">
        <v>166</v>
      </c>
    </row>
    <row r="18" spans="2:6" ht="24">
      <c r="B18" s="52" t="s">
        <v>93</v>
      </c>
      <c r="C18" s="58" t="s">
        <v>165</v>
      </c>
      <c r="D18" s="58">
        <v>0.7</v>
      </c>
      <c r="E18" s="59" t="s">
        <v>167</v>
      </c>
      <c r="F18" s="59" t="s">
        <v>166</v>
      </c>
    </row>
    <row r="19" spans="2:6" ht="24">
      <c r="B19" s="52" t="s">
        <v>168</v>
      </c>
      <c r="C19" s="58" t="s">
        <v>165</v>
      </c>
      <c r="D19" s="58">
        <v>0.94</v>
      </c>
      <c r="E19" s="59" t="s">
        <v>161</v>
      </c>
      <c r="F19" s="59" t="s">
        <v>162</v>
      </c>
    </row>
    <row r="20" spans="2:6" ht="24">
      <c r="B20" s="52" t="s">
        <v>169</v>
      </c>
      <c r="C20" s="58" t="s">
        <v>165</v>
      </c>
      <c r="D20" s="58">
        <v>0.45</v>
      </c>
      <c r="E20" s="59" t="s">
        <v>167</v>
      </c>
      <c r="F20" s="59" t="s">
        <v>166</v>
      </c>
    </row>
    <row r="21" spans="2:6" ht="24">
      <c r="B21" s="52" t="s">
        <v>170</v>
      </c>
      <c r="C21" s="58" t="s">
        <v>165</v>
      </c>
      <c r="D21" s="58">
        <v>0.48</v>
      </c>
      <c r="E21" s="59" t="s">
        <v>167</v>
      </c>
      <c r="F21" s="59" t="s">
        <v>166</v>
      </c>
    </row>
    <row r="22" spans="2:6" ht="24">
      <c r="B22" s="52" t="s">
        <v>171</v>
      </c>
      <c r="C22" s="58" t="s">
        <v>165</v>
      </c>
      <c r="D22" s="58">
        <v>0.47</v>
      </c>
      <c r="E22" s="59" t="s">
        <v>167</v>
      </c>
      <c r="F22" s="59" t="s">
        <v>166</v>
      </c>
    </row>
    <row r="23" spans="2:6" ht="24">
      <c r="B23" s="52" t="s">
        <v>55</v>
      </c>
      <c r="C23" s="58" t="s">
        <v>165</v>
      </c>
      <c r="D23" s="58">
        <v>0.49</v>
      </c>
      <c r="E23" s="59" t="s">
        <v>167</v>
      </c>
      <c r="F23" s="59" t="s">
        <v>166</v>
      </c>
    </row>
    <row r="24" spans="2:6" ht="24">
      <c r="B24" s="52" t="s">
        <v>172</v>
      </c>
      <c r="C24" s="58" t="s">
        <v>165</v>
      </c>
      <c r="D24" s="58">
        <v>0.54</v>
      </c>
      <c r="E24" s="59" t="s">
        <v>173</v>
      </c>
      <c r="F24" s="59" t="s">
        <v>166</v>
      </c>
    </row>
    <row r="25" spans="2:6" ht="24">
      <c r="B25" s="52" t="s">
        <v>57</v>
      </c>
      <c r="C25" s="58" t="s">
        <v>165</v>
      </c>
      <c r="D25" s="58">
        <v>0.42</v>
      </c>
      <c r="E25" s="59" t="s">
        <v>167</v>
      </c>
      <c r="F25" s="59" t="s">
        <v>166</v>
      </c>
    </row>
    <row r="26" spans="2:6" ht="24">
      <c r="B26" s="52" t="s">
        <v>174</v>
      </c>
      <c r="C26" s="58" t="s">
        <v>165</v>
      </c>
      <c r="D26" s="58">
        <v>0.52</v>
      </c>
      <c r="E26" s="59" t="s">
        <v>167</v>
      </c>
      <c r="F26" s="59" t="s">
        <v>166</v>
      </c>
    </row>
  </sheetData>
  <mergeCells count="12">
    <mergeCell ref="B8:F8"/>
    <mergeCell ref="E9:E10"/>
    <mergeCell ref="F9:F10"/>
    <mergeCell ref="B1:F1"/>
    <mergeCell ref="B2:F2"/>
    <mergeCell ref="B3:F3"/>
    <mergeCell ref="B4:F4"/>
    <mergeCell ref="B5:F5"/>
    <mergeCell ref="B6:B7"/>
    <mergeCell ref="C6:D6"/>
    <mergeCell ref="E6:E7"/>
    <mergeCell ref="F6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7634-179E-4ED2-8A8C-29E1D0C53F08}">
  <dimension ref="A1:AO20"/>
  <sheetViews>
    <sheetView workbookViewId="0">
      <selection activeCell="D11" sqref="D11"/>
    </sheetView>
  </sheetViews>
  <sheetFormatPr baseColWidth="10" defaultRowHeight="14"/>
  <cols>
    <col min="3" max="3" width="11.33203125" bestFit="1" customWidth="1"/>
    <col min="6" max="6" width="11.33203125" bestFit="1" customWidth="1"/>
    <col min="10" max="10" width="11.33203125" bestFit="1" customWidth="1"/>
    <col min="13" max="13" width="11.33203125" bestFit="1" customWidth="1"/>
    <col min="17" max="17" width="11.33203125" bestFit="1" customWidth="1"/>
    <col min="20" max="20" width="11.33203125" bestFit="1" customWidth="1"/>
    <col min="24" max="24" width="11.33203125" bestFit="1" customWidth="1"/>
    <col min="27" max="27" width="11.33203125" bestFit="1" customWidth="1"/>
    <col min="31" max="31" width="11.33203125" bestFit="1" customWidth="1"/>
    <col min="34" max="34" width="11.33203125" bestFit="1" customWidth="1"/>
    <col min="38" max="38" width="11.33203125" bestFit="1" customWidth="1"/>
    <col min="41" max="41" width="11.33203125" bestFit="1" customWidth="1"/>
  </cols>
  <sheetData>
    <row r="1" spans="1:41">
      <c r="A1" s="180" t="s">
        <v>14</v>
      </c>
      <c r="B1" s="181"/>
      <c r="C1" s="181"/>
      <c r="D1" s="181"/>
      <c r="E1" s="181"/>
      <c r="F1" s="182"/>
      <c r="H1" s="180" t="s">
        <v>14</v>
      </c>
      <c r="I1" s="181"/>
      <c r="J1" s="181"/>
      <c r="K1" s="181"/>
      <c r="L1" s="181"/>
      <c r="M1" s="182"/>
      <c r="O1" s="180" t="s">
        <v>14</v>
      </c>
      <c r="P1" s="181"/>
      <c r="Q1" s="181"/>
      <c r="R1" s="181"/>
      <c r="S1" s="181"/>
      <c r="T1" s="182"/>
      <c r="V1" s="180" t="s">
        <v>14</v>
      </c>
      <c r="W1" s="181"/>
      <c r="X1" s="181"/>
      <c r="Y1" s="181"/>
      <c r="Z1" s="181"/>
      <c r="AA1" s="182"/>
      <c r="AC1" s="180" t="s">
        <v>14</v>
      </c>
      <c r="AD1" s="181"/>
      <c r="AE1" s="181"/>
      <c r="AF1" s="181"/>
      <c r="AG1" s="181"/>
      <c r="AH1" s="182"/>
      <c r="AJ1" s="180" t="s">
        <v>14</v>
      </c>
      <c r="AK1" s="181"/>
      <c r="AL1" s="181"/>
      <c r="AM1" s="181"/>
      <c r="AN1" s="181"/>
      <c r="AO1" s="182"/>
    </row>
    <row r="2" spans="1:41">
      <c r="A2" s="183" t="s">
        <v>20</v>
      </c>
      <c r="B2" s="184"/>
      <c r="C2" s="184"/>
      <c r="D2" s="184"/>
      <c r="E2" s="184"/>
      <c r="F2" s="185"/>
      <c r="H2" s="183" t="s">
        <v>20</v>
      </c>
      <c r="I2" s="184"/>
      <c r="J2" s="184"/>
      <c r="K2" s="184"/>
      <c r="L2" s="184"/>
      <c r="M2" s="185"/>
      <c r="O2" s="183" t="s">
        <v>20</v>
      </c>
      <c r="P2" s="184"/>
      <c r="Q2" s="184"/>
      <c r="R2" s="184"/>
      <c r="S2" s="184"/>
      <c r="T2" s="185"/>
      <c r="V2" s="183" t="s">
        <v>20</v>
      </c>
      <c r="W2" s="184"/>
      <c r="X2" s="184"/>
      <c r="Y2" s="184"/>
      <c r="Z2" s="184"/>
      <c r="AA2" s="185"/>
      <c r="AC2" s="183" t="s">
        <v>20</v>
      </c>
      <c r="AD2" s="184"/>
      <c r="AE2" s="184"/>
      <c r="AF2" s="184"/>
      <c r="AG2" s="184"/>
      <c r="AH2" s="185"/>
      <c r="AJ2" s="183" t="s">
        <v>20</v>
      </c>
      <c r="AK2" s="184"/>
      <c r="AL2" s="184"/>
      <c r="AM2" s="184"/>
      <c r="AN2" s="184"/>
      <c r="AO2" s="185"/>
    </row>
    <row r="3" spans="1:41">
      <c r="A3" s="183" t="s">
        <v>21</v>
      </c>
      <c r="B3" s="184"/>
      <c r="C3" s="184"/>
      <c r="D3" s="184"/>
      <c r="E3" s="184"/>
      <c r="F3" s="185"/>
      <c r="H3" s="183" t="s">
        <v>21</v>
      </c>
      <c r="I3" s="184"/>
      <c r="J3" s="184"/>
      <c r="K3" s="184"/>
      <c r="L3" s="184"/>
      <c r="M3" s="185"/>
      <c r="O3" s="183" t="s">
        <v>21</v>
      </c>
      <c r="P3" s="184"/>
      <c r="Q3" s="184"/>
      <c r="R3" s="184"/>
      <c r="S3" s="184"/>
      <c r="T3" s="185"/>
      <c r="V3" s="183" t="s">
        <v>21</v>
      </c>
      <c r="W3" s="184"/>
      <c r="X3" s="184"/>
      <c r="Y3" s="184"/>
      <c r="Z3" s="184"/>
      <c r="AA3" s="185"/>
      <c r="AC3" s="183" t="s">
        <v>21</v>
      </c>
      <c r="AD3" s="184"/>
      <c r="AE3" s="184"/>
      <c r="AF3" s="184"/>
      <c r="AG3" s="184"/>
      <c r="AH3" s="185"/>
      <c r="AJ3" s="183" t="s">
        <v>21</v>
      </c>
      <c r="AK3" s="184"/>
      <c r="AL3" s="184"/>
      <c r="AM3" s="184"/>
      <c r="AN3" s="184"/>
      <c r="AO3" s="185"/>
    </row>
    <row r="4" spans="1:41">
      <c r="A4" s="183" t="s">
        <v>176</v>
      </c>
      <c r="B4" s="184"/>
      <c r="C4" s="184"/>
      <c r="D4" s="184"/>
      <c r="E4" s="184"/>
      <c r="F4" s="185"/>
      <c r="H4" s="183" t="s">
        <v>177</v>
      </c>
      <c r="I4" s="184"/>
      <c r="J4" s="184"/>
      <c r="K4" s="184"/>
      <c r="L4" s="184"/>
      <c r="M4" s="185"/>
      <c r="O4" s="183" t="s">
        <v>178</v>
      </c>
      <c r="P4" s="184"/>
      <c r="Q4" s="184"/>
      <c r="R4" s="184"/>
      <c r="S4" s="184"/>
      <c r="T4" s="185"/>
      <c r="V4" s="183" t="s">
        <v>179</v>
      </c>
      <c r="W4" s="184"/>
      <c r="X4" s="184"/>
      <c r="Y4" s="184"/>
      <c r="Z4" s="184"/>
      <c r="AA4" s="185"/>
      <c r="AC4" s="183" t="s">
        <v>180</v>
      </c>
      <c r="AD4" s="184"/>
      <c r="AE4" s="184"/>
      <c r="AF4" s="184"/>
      <c r="AG4" s="184"/>
      <c r="AH4" s="185"/>
      <c r="AJ4" s="183" t="s">
        <v>181</v>
      </c>
      <c r="AK4" s="184"/>
      <c r="AL4" s="184"/>
      <c r="AM4" s="184"/>
      <c r="AN4" s="184"/>
      <c r="AO4" s="185"/>
    </row>
    <row r="5" spans="1:41">
      <c r="A5" s="163" t="s">
        <v>23</v>
      </c>
      <c r="B5" s="164"/>
      <c r="C5" s="164"/>
      <c r="D5" s="164"/>
      <c r="E5" s="164"/>
      <c r="F5" s="165"/>
      <c r="H5" s="163" t="s">
        <v>23</v>
      </c>
      <c r="I5" s="164"/>
      <c r="J5" s="164"/>
      <c r="K5" s="164"/>
      <c r="L5" s="164"/>
      <c r="M5" s="165"/>
      <c r="O5" s="163" t="s">
        <v>23</v>
      </c>
      <c r="P5" s="164"/>
      <c r="Q5" s="164"/>
      <c r="R5" s="164"/>
      <c r="S5" s="164"/>
      <c r="T5" s="165"/>
      <c r="V5" s="163" t="s">
        <v>23</v>
      </c>
      <c r="W5" s="164"/>
      <c r="X5" s="164"/>
      <c r="Y5" s="164"/>
      <c r="Z5" s="164"/>
      <c r="AA5" s="165"/>
      <c r="AC5" s="163" t="s">
        <v>23</v>
      </c>
      <c r="AD5" s="164"/>
      <c r="AE5" s="164"/>
      <c r="AF5" s="164"/>
      <c r="AG5" s="164"/>
      <c r="AH5" s="165"/>
      <c r="AJ5" s="163" t="s">
        <v>23</v>
      </c>
      <c r="AK5" s="164"/>
      <c r="AL5" s="164"/>
      <c r="AM5" s="164"/>
      <c r="AN5" s="164"/>
      <c r="AO5" s="165"/>
    </row>
    <row r="6" spans="1:41" ht="31.5">
      <c r="A6" s="60" t="s">
        <v>24</v>
      </c>
      <c r="B6" s="61" t="s">
        <v>25</v>
      </c>
      <c r="C6" s="61" t="s">
        <v>26</v>
      </c>
      <c r="D6" s="61" t="s">
        <v>27</v>
      </c>
      <c r="E6" s="61" t="s">
        <v>28</v>
      </c>
      <c r="F6" s="60" t="s">
        <v>29</v>
      </c>
      <c r="H6" s="60" t="s">
        <v>24</v>
      </c>
      <c r="I6" s="61" t="s">
        <v>25</v>
      </c>
      <c r="J6" s="61" t="s">
        <v>26</v>
      </c>
      <c r="K6" s="61" t="s">
        <v>27</v>
      </c>
      <c r="L6" s="61" t="s">
        <v>28</v>
      </c>
      <c r="M6" s="60" t="s">
        <v>29</v>
      </c>
      <c r="O6" s="60" t="s">
        <v>24</v>
      </c>
      <c r="P6" s="61" t="s">
        <v>25</v>
      </c>
      <c r="Q6" s="61" t="s">
        <v>26</v>
      </c>
      <c r="R6" s="61" t="s">
        <v>27</v>
      </c>
      <c r="S6" s="61" t="s">
        <v>28</v>
      </c>
      <c r="T6" s="60" t="s">
        <v>29</v>
      </c>
      <c r="V6" s="60" t="s">
        <v>24</v>
      </c>
      <c r="W6" s="61" t="s">
        <v>25</v>
      </c>
      <c r="X6" s="61" t="s">
        <v>26</v>
      </c>
      <c r="Y6" s="61" t="s">
        <v>27</v>
      </c>
      <c r="Z6" s="61" t="s">
        <v>28</v>
      </c>
      <c r="AA6" s="60" t="s">
        <v>29</v>
      </c>
      <c r="AC6" s="60" t="s">
        <v>24</v>
      </c>
      <c r="AD6" s="61" t="s">
        <v>25</v>
      </c>
      <c r="AE6" s="61" t="s">
        <v>26</v>
      </c>
      <c r="AF6" s="61" t="s">
        <v>27</v>
      </c>
      <c r="AG6" s="61" t="s">
        <v>28</v>
      </c>
      <c r="AH6" s="60" t="s">
        <v>29</v>
      </c>
      <c r="AJ6" s="60" t="s">
        <v>24</v>
      </c>
      <c r="AK6" s="61" t="s">
        <v>25</v>
      </c>
      <c r="AL6" s="61" t="s">
        <v>26</v>
      </c>
      <c r="AM6" s="61" t="s">
        <v>27</v>
      </c>
      <c r="AN6" s="61" t="s">
        <v>28</v>
      </c>
      <c r="AO6" s="60" t="s">
        <v>29</v>
      </c>
    </row>
    <row r="7" spans="1:41">
      <c r="A7" s="62" t="s">
        <v>30</v>
      </c>
      <c r="B7" s="62">
        <v>5311365.95</v>
      </c>
      <c r="C7" s="62">
        <v>182272795.63</v>
      </c>
      <c r="D7" s="62">
        <v>450</v>
      </c>
      <c r="E7" s="62">
        <v>647484.61026744172</v>
      </c>
      <c r="F7" s="62">
        <f>SUM(B7:E7)</f>
        <v>188232096.19026741</v>
      </c>
      <c r="H7" s="62" t="s">
        <v>30</v>
      </c>
      <c r="I7" s="62">
        <v>6201826.6299999999</v>
      </c>
      <c r="J7" s="62">
        <v>182351455.66</v>
      </c>
      <c r="K7" s="62">
        <v>450</v>
      </c>
      <c r="L7" s="62">
        <v>653561.88630112261</v>
      </c>
      <c r="M7" s="62">
        <f>SUM(I7:L7)</f>
        <v>189207294.17630112</v>
      </c>
      <c r="O7" s="62" t="s">
        <v>30</v>
      </c>
      <c r="P7" s="62">
        <v>7241572.8300000001</v>
      </c>
      <c r="Q7" s="62">
        <v>177087131.59999999</v>
      </c>
      <c r="R7" s="62">
        <v>450</v>
      </c>
      <c r="S7" s="62">
        <v>646024.66492145229</v>
      </c>
      <c r="T7" s="62">
        <f>SUM(P7:S7)</f>
        <v>184975179.09492147</v>
      </c>
      <c r="V7" s="62" t="s">
        <v>30</v>
      </c>
      <c r="W7" s="62">
        <v>8455635.4700000007</v>
      </c>
      <c r="X7" s="62">
        <v>178831305.56999999</v>
      </c>
      <c r="Y7" s="62">
        <v>450</v>
      </c>
      <c r="Z7" s="62">
        <v>649570.70412323158</v>
      </c>
      <c r="AA7" s="62">
        <f>SUM(W7:Z7)</f>
        <v>187936961.74412322</v>
      </c>
      <c r="AC7" s="62" t="s">
        <v>30</v>
      </c>
      <c r="AD7" s="62">
        <v>9873238.2200000007</v>
      </c>
      <c r="AE7" s="62">
        <v>186299599.56</v>
      </c>
      <c r="AF7" s="62">
        <v>450</v>
      </c>
      <c r="AG7" s="62">
        <v>673783.6781143127</v>
      </c>
      <c r="AH7" s="62">
        <f>SUM(AD7:AG7)</f>
        <v>196847071.45811433</v>
      </c>
      <c r="AJ7" s="62" t="s">
        <v>30</v>
      </c>
      <c r="AK7" s="62">
        <v>11528503.869999999</v>
      </c>
      <c r="AL7" s="62">
        <v>179186309</v>
      </c>
      <c r="AM7" s="62">
        <v>450</v>
      </c>
      <c r="AN7" s="62">
        <v>648312.35255044606</v>
      </c>
      <c r="AO7" s="62">
        <f>SUM(AK7:AN7)</f>
        <v>191363575.22255045</v>
      </c>
    </row>
    <row r="8" spans="1:41">
      <c r="A8" s="62" t="s">
        <v>31</v>
      </c>
      <c r="B8" s="62">
        <v>5380412.9000000004</v>
      </c>
      <c r="C8" s="62">
        <v>181042920.59999999</v>
      </c>
      <c r="D8" s="62">
        <v>851769.51450000005</v>
      </c>
      <c r="E8" s="62">
        <v>657301.37233730406</v>
      </c>
      <c r="F8" s="62">
        <f t="shared" ref="F8:F18" si="0">SUM(B8:E8)</f>
        <v>187932404.3868373</v>
      </c>
      <c r="H8" s="62" t="s">
        <v>31</v>
      </c>
      <c r="I8" s="62">
        <v>6282449.5999999996</v>
      </c>
      <c r="J8" s="62">
        <v>189742753.00999999</v>
      </c>
      <c r="K8" s="62">
        <v>894335.49022500007</v>
      </c>
      <c r="L8" s="62">
        <v>691521.71768178046</v>
      </c>
      <c r="M8" s="62">
        <f t="shared" ref="M8:M18" si="1">SUM(I8:L8)</f>
        <v>197611059.81790674</v>
      </c>
      <c r="O8" s="62" t="s">
        <v>31</v>
      </c>
      <c r="P8" s="62">
        <v>7335713.8099999996</v>
      </c>
      <c r="Q8" s="62">
        <v>188216383.65000001</v>
      </c>
      <c r="R8" s="62">
        <v>939029.76473625016</v>
      </c>
      <c r="S8" s="62">
        <v>680451.35958367679</v>
      </c>
      <c r="T8" s="62">
        <f t="shared" ref="T8:T18" si="2">SUM(P8:S8)</f>
        <v>197171578.58431995</v>
      </c>
      <c r="V8" s="62" t="s">
        <v>31</v>
      </c>
      <c r="W8" s="62">
        <v>8565559.0299999993</v>
      </c>
      <c r="X8" s="62">
        <v>183954493.30000001</v>
      </c>
      <c r="Y8" s="62">
        <v>985958.75297306268</v>
      </c>
      <c r="Z8" s="62">
        <v>662409.11162147857</v>
      </c>
      <c r="AA8" s="62">
        <f t="shared" ref="AA8:AA18" si="3">SUM(W8:Z8)</f>
        <v>194168420.19459453</v>
      </c>
      <c r="AC8" s="62" t="s">
        <v>31</v>
      </c>
      <c r="AD8" s="62">
        <v>10001590.66</v>
      </c>
      <c r="AE8" s="62">
        <v>182154241.68000001</v>
      </c>
      <c r="AF8" s="62">
        <v>1086973.4001528018</v>
      </c>
      <c r="AG8" s="62">
        <v>650488.77460306231</v>
      </c>
      <c r="AH8" s="62">
        <f t="shared" ref="AH8:AH18" si="4">SUM(AD8:AG8)</f>
        <v>193893294.51475587</v>
      </c>
      <c r="AJ8" s="62" t="s">
        <v>31</v>
      </c>
      <c r="AK8" s="62">
        <v>11678374.800000001</v>
      </c>
      <c r="AL8" s="62">
        <v>181639790.43000001</v>
      </c>
      <c r="AM8" s="62">
        <v>1086973.4001528018</v>
      </c>
      <c r="AN8" s="62">
        <v>654392.79664121103</v>
      </c>
      <c r="AO8" s="62">
        <f t="shared" ref="AO8:AO18" si="5">SUM(AK8:AN8)</f>
        <v>195059531.42679402</v>
      </c>
    </row>
    <row r="9" spans="1:41">
      <c r="A9" s="62" t="s">
        <v>32</v>
      </c>
      <c r="B9" s="62">
        <v>5450360.0199999996</v>
      </c>
      <c r="C9" s="62">
        <v>168244746.27000001</v>
      </c>
      <c r="D9" s="62">
        <v>450</v>
      </c>
      <c r="E9" s="62">
        <v>605551.0923939608</v>
      </c>
      <c r="F9" s="62">
        <f t="shared" si="0"/>
        <v>174301107.38239399</v>
      </c>
      <c r="H9" s="62" t="s">
        <v>32</v>
      </c>
      <c r="I9" s="62">
        <v>6364121.4900000002</v>
      </c>
      <c r="J9" s="62">
        <v>167631024.56999999</v>
      </c>
      <c r="K9" s="62">
        <v>450</v>
      </c>
      <c r="L9" s="62">
        <v>603425.64184334036</v>
      </c>
      <c r="M9" s="62">
        <f t="shared" si="1"/>
        <v>174599021.70184335</v>
      </c>
      <c r="O9" s="62" t="s">
        <v>32</v>
      </c>
      <c r="P9" s="62">
        <v>7431077.1200000001</v>
      </c>
      <c r="Q9" s="62">
        <v>166914411.34</v>
      </c>
      <c r="R9" s="62">
        <v>450</v>
      </c>
      <c r="S9" s="62">
        <v>600943.85575326625</v>
      </c>
      <c r="T9" s="62">
        <f t="shared" si="2"/>
        <v>174946882.31575328</v>
      </c>
      <c r="V9" s="62" t="s">
        <v>32</v>
      </c>
      <c r="W9" s="62">
        <v>8676910.7599999998</v>
      </c>
      <c r="X9" s="62">
        <v>177208522.50999999</v>
      </c>
      <c r="Y9" s="62">
        <v>450</v>
      </c>
      <c r="Z9" s="62">
        <v>632512.68069530651</v>
      </c>
      <c r="AA9" s="62">
        <f t="shared" si="3"/>
        <v>186518395.95069528</v>
      </c>
      <c r="AC9" s="62" t="s">
        <v>32</v>
      </c>
      <c r="AD9" s="62">
        <v>10131611.5</v>
      </c>
      <c r="AE9" s="62">
        <v>165100618.50999999</v>
      </c>
      <c r="AF9" s="62">
        <v>450</v>
      </c>
      <c r="AG9" s="62">
        <v>594662.30019587651</v>
      </c>
      <c r="AH9" s="62">
        <f t="shared" si="4"/>
        <v>175827342.31019586</v>
      </c>
      <c r="AJ9" s="62" t="s">
        <v>32</v>
      </c>
      <c r="AK9" s="62">
        <v>11830193.4</v>
      </c>
      <c r="AL9" s="62">
        <v>163959778.18000001</v>
      </c>
      <c r="AM9" s="62">
        <v>450</v>
      </c>
      <c r="AN9" s="62">
        <v>590711.32426965889</v>
      </c>
      <c r="AO9" s="62">
        <f t="shared" si="5"/>
        <v>176381132.90426967</v>
      </c>
    </row>
    <row r="10" spans="1:41">
      <c r="A10" s="62" t="s">
        <v>33</v>
      </c>
      <c r="B10" s="62">
        <v>5521213.5499999998</v>
      </c>
      <c r="C10" s="62">
        <v>186218281.24000001</v>
      </c>
      <c r="D10" s="62">
        <v>2053449.0685691196</v>
      </c>
      <c r="E10" s="62">
        <v>670249.09722705651</v>
      </c>
      <c r="F10" s="62">
        <f t="shared" si="0"/>
        <v>194463192.95579621</v>
      </c>
      <c r="H10" s="62" t="s">
        <v>33</v>
      </c>
      <c r="I10" s="62">
        <v>6446854.7699999996</v>
      </c>
      <c r="J10" s="62">
        <v>184068305.21000001</v>
      </c>
      <c r="K10" s="62">
        <v>2156099.0219975756</v>
      </c>
      <c r="L10" s="62">
        <v>651266.91748319007</v>
      </c>
      <c r="M10" s="62">
        <f t="shared" si="1"/>
        <v>193322525.91948077</v>
      </c>
      <c r="O10" s="62" t="s">
        <v>33</v>
      </c>
      <c r="P10" s="62">
        <v>7527681.71</v>
      </c>
      <c r="Q10" s="62">
        <v>183994950.06999999</v>
      </c>
      <c r="R10" s="62">
        <v>2263881.4730974543</v>
      </c>
      <c r="S10" s="62">
        <v>656806.13089841604</v>
      </c>
      <c r="T10" s="62">
        <f t="shared" si="2"/>
        <v>194443319.38399586</v>
      </c>
      <c r="V10" s="62" t="s">
        <v>33</v>
      </c>
      <c r="W10" s="62">
        <v>8789711.2200000007</v>
      </c>
      <c r="X10" s="62">
        <v>178591047.75</v>
      </c>
      <c r="Y10" s="62">
        <v>2377053.0467523276</v>
      </c>
      <c r="Z10" s="62">
        <v>648730.88640090544</v>
      </c>
      <c r="AA10" s="62">
        <f t="shared" si="3"/>
        <v>190406542.90315324</v>
      </c>
      <c r="AC10" s="62" t="s">
        <v>33</v>
      </c>
      <c r="AD10" s="62">
        <v>10263321.27</v>
      </c>
      <c r="AE10" s="62">
        <v>186737468.88</v>
      </c>
      <c r="AF10" s="62">
        <v>2620654.8590444415</v>
      </c>
      <c r="AG10" s="62">
        <v>680975.19098548684</v>
      </c>
      <c r="AH10" s="62">
        <f t="shared" si="4"/>
        <v>200302420.20002994</v>
      </c>
      <c r="AJ10" s="62" t="s">
        <v>33</v>
      </c>
      <c r="AK10" s="62">
        <v>11983985.470000001</v>
      </c>
      <c r="AL10" s="62">
        <v>184705192.11000001</v>
      </c>
      <c r="AM10" s="62">
        <v>2620654.8590444415</v>
      </c>
      <c r="AN10" s="62">
        <v>668237.40870395768</v>
      </c>
      <c r="AO10" s="62">
        <f t="shared" si="5"/>
        <v>199978069.8477484</v>
      </c>
    </row>
    <row r="11" spans="1:41">
      <c r="A11" s="62" t="s">
        <v>34</v>
      </c>
      <c r="B11" s="62">
        <v>5592989.8700000001</v>
      </c>
      <c r="C11" s="62">
        <v>182797022.12</v>
      </c>
      <c r="D11" s="62">
        <v>2095898.2055000002</v>
      </c>
      <c r="E11" s="62">
        <v>655097.91417440306</v>
      </c>
      <c r="F11" s="62">
        <f t="shared" si="0"/>
        <v>191141008.10967442</v>
      </c>
      <c r="H11" s="62" t="s">
        <v>34</v>
      </c>
      <c r="I11" s="62">
        <v>6530664.0200000005</v>
      </c>
      <c r="J11" s="62">
        <v>174232864.69999999</v>
      </c>
      <c r="K11" s="62">
        <v>2254189.2379200002</v>
      </c>
      <c r="L11" s="62">
        <v>632872.72652422171</v>
      </c>
      <c r="M11" s="62">
        <f t="shared" si="1"/>
        <v>183650590.68444422</v>
      </c>
      <c r="O11" s="62" t="s">
        <v>34</v>
      </c>
      <c r="P11" s="62">
        <v>7625541.5999999996</v>
      </c>
      <c r="Q11" s="62">
        <v>176084325.88999999</v>
      </c>
      <c r="R11" s="62">
        <v>2424676.3117326004</v>
      </c>
      <c r="S11" s="62">
        <v>636797.54601782653</v>
      </c>
      <c r="T11" s="62">
        <f t="shared" si="2"/>
        <v>186771341.3477504</v>
      </c>
      <c r="V11" s="62" t="s">
        <v>34</v>
      </c>
      <c r="W11" s="62">
        <v>8903978.1500000004</v>
      </c>
      <c r="X11" s="62">
        <v>181105857.30000001</v>
      </c>
      <c r="Y11" s="62">
        <v>2608311.7481891587</v>
      </c>
      <c r="Z11" s="62">
        <v>654990.61657869816</v>
      </c>
      <c r="AA11" s="62">
        <f t="shared" si="3"/>
        <v>193273137.81476787</v>
      </c>
      <c r="AC11" s="62" t="s">
        <v>34</v>
      </c>
      <c r="AD11" s="62">
        <v>10396744.66</v>
      </c>
      <c r="AE11" s="62">
        <v>170080045.61000001</v>
      </c>
      <c r="AF11" s="62">
        <v>2875617.5773785478</v>
      </c>
      <c r="AG11" s="62">
        <v>607047.88219812699</v>
      </c>
      <c r="AH11" s="62">
        <f t="shared" si="4"/>
        <v>183959455.72957668</v>
      </c>
      <c r="AJ11" s="62" t="s">
        <v>34</v>
      </c>
      <c r="AK11" s="62">
        <v>12139777.93</v>
      </c>
      <c r="AL11" s="62">
        <v>177272504.16</v>
      </c>
      <c r="AM11" s="62">
        <v>2875617.5773785478</v>
      </c>
      <c r="AN11" s="62">
        <v>630405.23008751217</v>
      </c>
      <c r="AO11" s="62">
        <f t="shared" si="5"/>
        <v>192918304.89746606</v>
      </c>
    </row>
    <row r="12" spans="1:41">
      <c r="A12" s="62" t="s">
        <v>35</v>
      </c>
      <c r="B12" s="62">
        <v>5665698.4500000011</v>
      </c>
      <c r="C12" s="62">
        <v>190208357.71000001</v>
      </c>
      <c r="D12" s="62">
        <v>450</v>
      </c>
      <c r="E12" s="62">
        <v>693155.67708501872</v>
      </c>
      <c r="F12" s="62">
        <f t="shared" si="0"/>
        <v>196567661.83708501</v>
      </c>
      <c r="H12" s="62" t="s">
        <v>35</v>
      </c>
      <c r="I12" s="62">
        <v>6615562.96</v>
      </c>
      <c r="J12" s="62">
        <v>188760367.91999999</v>
      </c>
      <c r="K12" s="62">
        <v>450</v>
      </c>
      <c r="L12" s="62">
        <v>682343.6508212639</v>
      </c>
      <c r="M12" s="62">
        <f t="shared" si="1"/>
        <v>196058724.53082126</v>
      </c>
      <c r="O12" s="62" t="s">
        <v>35</v>
      </c>
      <c r="P12" s="62">
        <v>7724672.9800000004</v>
      </c>
      <c r="Q12" s="62">
        <v>184579779.11000001</v>
      </c>
      <c r="R12" s="62">
        <v>450</v>
      </c>
      <c r="S12" s="62">
        <v>664574.61112206336</v>
      </c>
      <c r="T12" s="62">
        <f t="shared" si="2"/>
        <v>192969476.70112208</v>
      </c>
      <c r="V12" s="62" t="s">
        <v>35</v>
      </c>
      <c r="W12" s="62">
        <v>9019729.4199999999</v>
      </c>
      <c r="X12" s="62">
        <v>182884794.24000001</v>
      </c>
      <c r="Y12" s="62">
        <v>450</v>
      </c>
      <c r="Z12" s="62">
        <v>652996.04885317758</v>
      </c>
      <c r="AA12" s="62">
        <f t="shared" si="3"/>
        <v>192557969.70885319</v>
      </c>
      <c r="AC12" s="62" t="s">
        <v>35</v>
      </c>
      <c r="AD12" s="62">
        <v>10531902.49</v>
      </c>
      <c r="AE12" s="62">
        <v>182492311.80000001</v>
      </c>
      <c r="AF12" s="62">
        <v>450</v>
      </c>
      <c r="AG12" s="62">
        <v>657345.26187638287</v>
      </c>
      <c r="AH12" s="62">
        <f t="shared" si="4"/>
        <v>193682009.5518764</v>
      </c>
      <c r="AJ12" s="62" t="s">
        <v>35</v>
      </c>
      <c r="AK12" s="62">
        <v>12297595.02</v>
      </c>
      <c r="AL12" s="62">
        <v>176068274.18000001</v>
      </c>
      <c r="AM12" s="62">
        <v>450</v>
      </c>
      <c r="AN12" s="62">
        <v>639912.56806916278</v>
      </c>
      <c r="AO12" s="62">
        <f t="shared" si="5"/>
        <v>189006231.76806918</v>
      </c>
    </row>
    <row r="13" spans="1:41">
      <c r="A13" s="62" t="s">
        <v>36</v>
      </c>
      <c r="B13" s="62">
        <v>5739351.8300000001</v>
      </c>
      <c r="C13" s="62">
        <v>173321936.66999999</v>
      </c>
      <c r="D13" s="62">
        <v>450</v>
      </c>
      <c r="E13" s="62">
        <v>618167.16266416479</v>
      </c>
      <c r="F13" s="62">
        <f t="shared" si="0"/>
        <v>179679905.66266418</v>
      </c>
      <c r="H13" s="62" t="s">
        <v>36</v>
      </c>
      <c r="I13" s="62">
        <v>6701564.4400000004</v>
      </c>
      <c r="J13" s="62">
        <v>181254784.21000001</v>
      </c>
      <c r="K13" s="62">
        <v>450</v>
      </c>
      <c r="L13" s="62">
        <v>644007.4121602932</v>
      </c>
      <c r="M13" s="62">
        <f t="shared" si="1"/>
        <v>188600806.06216031</v>
      </c>
      <c r="O13" s="62" t="s">
        <v>36</v>
      </c>
      <c r="P13" s="62">
        <v>7825095.1299999999</v>
      </c>
      <c r="Q13" s="62">
        <v>181163494.37</v>
      </c>
      <c r="R13" s="62">
        <v>450</v>
      </c>
      <c r="S13" s="62">
        <v>649466.55641762447</v>
      </c>
      <c r="T13" s="62">
        <f t="shared" si="2"/>
        <v>189638506.05641761</v>
      </c>
      <c r="V13" s="62" t="s">
        <v>36</v>
      </c>
      <c r="W13" s="62">
        <v>9136986.0500000007</v>
      </c>
      <c r="X13" s="62">
        <v>175015128.84</v>
      </c>
      <c r="Y13" s="62">
        <v>450</v>
      </c>
      <c r="Z13" s="62">
        <v>633077.14760771208</v>
      </c>
      <c r="AA13" s="62">
        <f t="shared" si="3"/>
        <v>184785642.03760773</v>
      </c>
      <c r="AC13" s="62" t="s">
        <v>36</v>
      </c>
      <c r="AD13" s="62">
        <v>10668817.85</v>
      </c>
      <c r="AE13" s="62">
        <v>183123210.72</v>
      </c>
      <c r="AF13" s="62">
        <v>450</v>
      </c>
      <c r="AG13" s="62">
        <v>665200.39372949582</v>
      </c>
      <c r="AH13" s="62">
        <f t="shared" si="4"/>
        <v>194457678.9637295</v>
      </c>
      <c r="AJ13" s="62" t="s">
        <v>36</v>
      </c>
      <c r="AK13" s="62">
        <v>12457464.130000001</v>
      </c>
      <c r="AL13" s="62">
        <v>178506878.74000001</v>
      </c>
      <c r="AM13" s="62">
        <v>450</v>
      </c>
      <c r="AN13" s="62">
        <v>645948.55965215899</v>
      </c>
      <c r="AO13" s="62">
        <f t="shared" si="5"/>
        <v>191610741.42965215</v>
      </c>
    </row>
    <row r="14" spans="1:41">
      <c r="A14" s="62" t="s">
        <v>37</v>
      </c>
      <c r="B14" s="62">
        <v>5813963.6600000001</v>
      </c>
      <c r="C14" s="62">
        <v>186000590.88999999</v>
      </c>
      <c r="D14" s="62">
        <v>2462267.7065999997</v>
      </c>
      <c r="E14" s="62">
        <v>669495.1885684412</v>
      </c>
      <c r="F14" s="62">
        <f t="shared" si="0"/>
        <v>194946317.44516844</v>
      </c>
      <c r="H14" s="62" t="s">
        <v>37</v>
      </c>
      <c r="I14" s="62">
        <v>6788685.3599999994</v>
      </c>
      <c r="J14" s="62">
        <v>180030130.28</v>
      </c>
      <c r="K14" s="62">
        <v>2585358.5919299996</v>
      </c>
      <c r="L14" s="62">
        <v>653761.17847268563</v>
      </c>
      <c r="M14" s="62">
        <f t="shared" si="1"/>
        <v>190057935.41040269</v>
      </c>
      <c r="O14" s="62" t="s">
        <v>37</v>
      </c>
      <c r="P14" s="62">
        <v>7926820.5</v>
      </c>
      <c r="Q14" s="62">
        <v>188501366.19</v>
      </c>
      <c r="R14" s="62">
        <v>2714604.0215264997</v>
      </c>
      <c r="S14" s="62">
        <v>687165.28455427196</v>
      </c>
      <c r="T14" s="62">
        <f t="shared" si="2"/>
        <v>199829955.99608076</v>
      </c>
      <c r="V14" s="62" t="s">
        <v>37</v>
      </c>
      <c r="W14" s="62">
        <v>9255766.2400000002</v>
      </c>
      <c r="X14" s="62">
        <v>183441252.16</v>
      </c>
      <c r="Y14" s="62">
        <v>2850311.7226028251</v>
      </c>
      <c r="Z14" s="62">
        <v>660631.6469467897</v>
      </c>
      <c r="AA14" s="62">
        <f t="shared" si="3"/>
        <v>196207961.76954961</v>
      </c>
      <c r="AC14" s="62" t="s">
        <v>37</v>
      </c>
      <c r="AD14" s="62">
        <v>10807511.960000001</v>
      </c>
      <c r="AE14" s="62">
        <v>180821825.56999999</v>
      </c>
      <c r="AF14" s="62">
        <v>3142422.5491696149</v>
      </c>
      <c r="AG14" s="62">
        <v>640226.05987340398</v>
      </c>
      <c r="AH14" s="62">
        <f t="shared" si="4"/>
        <v>195411986.13904303</v>
      </c>
      <c r="AJ14" s="62" t="s">
        <v>37</v>
      </c>
      <c r="AK14" s="62">
        <v>12619409.880000001</v>
      </c>
      <c r="AL14" s="62">
        <v>180206455.63999999</v>
      </c>
      <c r="AM14" s="62">
        <v>3142422.5491696149</v>
      </c>
      <c r="AN14" s="62">
        <v>643803.92511984799</v>
      </c>
      <c r="AO14" s="62">
        <f t="shared" si="5"/>
        <v>196612091.99428943</v>
      </c>
    </row>
    <row r="15" spans="1:41">
      <c r="A15" s="62" t="s">
        <v>38</v>
      </c>
      <c r="B15" s="62">
        <v>5889545.6899999995</v>
      </c>
      <c r="C15" s="62">
        <v>189308783.62</v>
      </c>
      <c r="D15" s="62">
        <v>450</v>
      </c>
      <c r="E15" s="62">
        <v>684251.35717068613</v>
      </c>
      <c r="F15" s="62">
        <f t="shared" si="0"/>
        <v>195883030.6671707</v>
      </c>
      <c r="H15" s="62" t="s">
        <v>38</v>
      </c>
      <c r="I15" s="62">
        <v>6876938.7999999998</v>
      </c>
      <c r="J15" s="62">
        <v>185210158.66999999</v>
      </c>
      <c r="K15" s="62">
        <v>450</v>
      </c>
      <c r="L15" s="62">
        <v>666757.75143991597</v>
      </c>
      <c r="M15" s="62">
        <f t="shared" si="1"/>
        <v>192754305.22143993</v>
      </c>
      <c r="O15" s="62" t="s">
        <v>38</v>
      </c>
      <c r="P15" s="62">
        <v>8029868.6500000004</v>
      </c>
      <c r="Q15" s="62">
        <v>182889761.75999999</v>
      </c>
      <c r="R15" s="62">
        <v>450</v>
      </c>
      <c r="S15" s="62">
        <v>647258.84354915842</v>
      </c>
      <c r="T15" s="62">
        <f t="shared" si="2"/>
        <v>191567339.25354916</v>
      </c>
      <c r="V15" s="62" t="s">
        <v>38</v>
      </c>
      <c r="W15" s="62">
        <v>9376091.3499999996</v>
      </c>
      <c r="X15" s="62">
        <v>183351778</v>
      </c>
      <c r="Y15" s="62">
        <v>450</v>
      </c>
      <c r="Z15" s="62">
        <v>660321.77867118828</v>
      </c>
      <c r="AA15" s="62">
        <f t="shared" si="3"/>
        <v>193388641.12867117</v>
      </c>
      <c r="AC15" s="62" t="s">
        <v>38</v>
      </c>
      <c r="AD15" s="62">
        <v>10948010.24</v>
      </c>
      <c r="AE15" s="62">
        <v>177038858.75</v>
      </c>
      <c r="AF15" s="62">
        <v>450</v>
      </c>
      <c r="AG15" s="62">
        <v>643305.23227290902</v>
      </c>
      <c r="AH15" s="62">
        <f t="shared" si="4"/>
        <v>188630624.22227293</v>
      </c>
      <c r="AJ15" s="62" t="s">
        <v>38</v>
      </c>
      <c r="AK15" s="62">
        <v>12783463.09</v>
      </c>
      <c r="AL15" s="62">
        <v>184834935.94</v>
      </c>
      <c r="AM15" s="62">
        <v>450</v>
      </c>
      <c r="AN15" s="62">
        <v>674298.57951903623</v>
      </c>
      <c r="AO15" s="62">
        <f t="shared" si="5"/>
        <v>198293147.60951903</v>
      </c>
    </row>
    <row r="16" spans="1:41">
      <c r="A16" s="62" t="s">
        <v>39</v>
      </c>
      <c r="B16" s="62">
        <v>5966109.8000000007</v>
      </c>
      <c r="C16" s="62">
        <v>181793341.61000001</v>
      </c>
      <c r="D16" s="62">
        <v>974850</v>
      </c>
      <c r="E16" s="62">
        <v>645846.95021406841</v>
      </c>
      <c r="F16" s="62">
        <f t="shared" si="0"/>
        <v>189380148.36021408</v>
      </c>
      <c r="H16" s="62" t="s">
        <v>39</v>
      </c>
      <c r="I16" s="62">
        <v>6966338.9100000001</v>
      </c>
      <c r="J16" s="62">
        <v>181791960.13</v>
      </c>
      <c r="K16" s="62">
        <v>1023570</v>
      </c>
      <c r="L16" s="62">
        <v>651633.10397069808</v>
      </c>
      <c r="M16" s="62">
        <f t="shared" si="1"/>
        <v>190433502.1439707</v>
      </c>
      <c r="O16" s="62" t="s">
        <v>39</v>
      </c>
      <c r="P16" s="62">
        <v>8134257.3099999996</v>
      </c>
      <c r="Q16" s="62">
        <v>173118070.13999999</v>
      </c>
      <c r="R16" s="62">
        <v>1074726</v>
      </c>
      <c r="S16" s="62">
        <v>628974.73710326571</v>
      </c>
      <c r="T16" s="62">
        <f t="shared" si="2"/>
        <v>182956028.18710324</v>
      </c>
      <c r="V16" s="62" t="s">
        <v>39</v>
      </c>
      <c r="W16" s="62">
        <v>9497980.8399999999</v>
      </c>
      <c r="X16" s="62">
        <v>183993329.56999999</v>
      </c>
      <c r="Y16" s="62">
        <v>1128439.8</v>
      </c>
      <c r="Z16" s="62">
        <v>668240.9751862064</v>
      </c>
      <c r="AA16" s="62">
        <f t="shared" si="3"/>
        <v>195287991.18518621</v>
      </c>
      <c r="AC16" s="62" t="s">
        <v>39</v>
      </c>
      <c r="AD16" s="62">
        <v>11090334.300000001</v>
      </c>
      <c r="AE16" s="62">
        <v>179506781.56999999</v>
      </c>
      <c r="AF16" s="62">
        <v>1244058.7545000003</v>
      </c>
      <c r="AG16" s="62">
        <v>649427.30260350835</v>
      </c>
      <c r="AH16" s="62">
        <f t="shared" si="4"/>
        <v>192490601.92710352</v>
      </c>
      <c r="AJ16" s="62" t="s">
        <v>39</v>
      </c>
      <c r="AK16" s="62">
        <v>12949647.800000001</v>
      </c>
      <c r="AL16" s="62">
        <v>168303035.46000001</v>
      </c>
      <c r="AM16" s="62">
        <v>1244058.7545000003</v>
      </c>
      <c r="AN16" s="62">
        <v>600952.95993865561</v>
      </c>
      <c r="AO16" s="62">
        <f t="shared" si="5"/>
        <v>183097694.97443867</v>
      </c>
    </row>
    <row r="17" spans="1:41">
      <c r="A17" s="62" t="s">
        <v>40</v>
      </c>
      <c r="B17" s="62">
        <v>6043668.9500000002</v>
      </c>
      <c r="C17" s="62">
        <v>180565925.56</v>
      </c>
      <c r="D17" s="62">
        <v>450</v>
      </c>
      <c r="E17" s="62">
        <v>655634.04308188334</v>
      </c>
      <c r="F17" s="62">
        <f t="shared" si="0"/>
        <v>187265678.55308187</v>
      </c>
      <c r="H17" s="62" t="s">
        <v>40</v>
      </c>
      <c r="I17" s="62">
        <v>7056900.9900000002</v>
      </c>
      <c r="J17" s="62">
        <v>189158095.62</v>
      </c>
      <c r="K17" s="62">
        <v>450</v>
      </c>
      <c r="L17" s="62">
        <v>689469.96326281503</v>
      </c>
      <c r="M17" s="62">
        <f t="shared" si="1"/>
        <v>196904916.57326284</v>
      </c>
      <c r="O17" s="62" t="s">
        <v>40</v>
      </c>
      <c r="P17" s="62">
        <v>8240002.3200000003</v>
      </c>
      <c r="Q17" s="62">
        <v>187533305.44999999</v>
      </c>
      <c r="R17" s="62">
        <v>450</v>
      </c>
      <c r="S17" s="62">
        <v>678075.21927253343</v>
      </c>
      <c r="T17" s="62">
        <f t="shared" si="2"/>
        <v>196451832.98927251</v>
      </c>
      <c r="V17" s="62" t="s">
        <v>40</v>
      </c>
      <c r="W17" s="62">
        <v>9621453.4000000004</v>
      </c>
      <c r="X17" s="62">
        <v>181704837.59999999</v>
      </c>
      <c r="Y17" s="62">
        <v>450</v>
      </c>
      <c r="Z17" s="62">
        <v>643229.0696142409</v>
      </c>
      <c r="AA17" s="62">
        <f t="shared" si="3"/>
        <v>191969970.06961423</v>
      </c>
      <c r="AC17" s="62" t="s">
        <v>40</v>
      </c>
      <c r="AD17" s="62">
        <v>11234507.869999999</v>
      </c>
      <c r="AE17" s="62">
        <v>181236890.59999999</v>
      </c>
      <c r="AF17" s="62">
        <v>450</v>
      </c>
      <c r="AG17" s="62">
        <v>647340.4031511331</v>
      </c>
      <c r="AH17" s="62">
        <f t="shared" si="4"/>
        <v>193119188.87315112</v>
      </c>
      <c r="AJ17" s="62" t="s">
        <v>40</v>
      </c>
      <c r="AK17" s="62">
        <v>13117993.32</v>
      </c>
      <c r="AL17" s="62">
        <v>180569283.72999999</v>
      </c>
      <c r="AM17" s="62">
        <v>450</v>
      </c>
      <c r="AN17" s="62">
        <v>650685.40121328365</v>
      </c>
      <c r="AO17" s="62">
        <f t="shared" si="5"/>
        <v>194338412.45121327</v>
      </c>
    </row>
    <row r="18" spans="1:41">
      <c r="A18" s="62" t="s">
        <v>41</v>
      </c>
      <c r="B18" s="62">
        <v>6122237.1500000004</v>
      </c>
      <c r="C18" s="62">
        <v>185771357.94999999</v>
      </c>
      <c r="D18" s="62">
        <v>450</v>
      </c>
      <c r="E18" s="62">
        <v>668701.3055449808</v>
      </c>
      <c r="F18" s="62">
        <f t="shared" si="0"/>
        <v>192562746.40554497</v>
      </c>
      <c r="H18" s="62" t="s">
        <v>41</v>
      </c>
      <c r="I18" s="62">
        <v>7148641.4600000009</v>
      </c>
      <c r="J18" s="62">
        <v>180196256.31999999</v>
      </c>
      <c r="K18" s="62">
        <v>450</v>
      </c>
      <c r="L18" s="62">
        <v>634605.17737592012</v>
      </c>
      <c r="M18" s="62">
        <f t="shared" si="1"/>
        <v>187979952.95737591</v>
      </c>
      <c r="O18" s="62" t="s">
        <v>41</v>
      </c>
      <c r="P18" s="62">
        <v>8347123.6600000001</v>
      </c>
      <c r="Q18" s="62">
        <v>180049779.40000001</v>
      </c>
      <c r="R18" s="62">
        <v>450</v>
      </c>
      <c r="S18" s="62">
        <v>639891.505017641</v>
      </c>
      <c r="T18" s="62">
        <f t="shared" si="2"/>
        <v>189037244.56501764</v>
      </c>
      <c r="V18" s="62" t="s">
        <v>41</v>
      </c>
      <c r="W18" s="62">
        <v>9746532.8699999992</v>
      </c>
      <c r="X18" s="62">
        <v>171997240.02000001</v>
      </c>
      <c r="Y18" s="62">
        <v>450</v>
      </c>
      <c r="Z18" s="62">
        <v>625055.64368499536</v>
      </c>
      <c r="AA18" s="62">
        <f t="shared" si="3"/>
        <v>182369278.533685</v>
      </c>
      <c r="AC18" s="62" t="s">
        <v>41</v>
      </c>
      <c r="AD18" s="62">
        <v>11380556.01</v>
      </c>
      <c r="AE18" s="62">
        <v>175994757.08000001</v>
      </c>
      <c r="AF18" s="62">
        <v>450</v>
      </c>
      <c r="AG18" s="62">
        <v>634025.56973081362</v>
      </c>
      <c r="AH18" s="62">
        <f t="shared" si="4"/>
        <v>188009788.65973082</v>
      </c>
      <c r="AJ18" s="62" t="s">
        <v>41</v>
      </c>
      <c r="AK18" s="62">
        <v>13288527.08</v>
      </c>
      <c r="AL18" s="62">
        <v>183719773.36000001</v>
      </c>
      <c r="AM18" s="62">
        <v>450</v>
      </c>
      <c r="AN18" s="62">
        <v>664809.55353206489</v>
      </c>
      <c r="AO18" s="62">
        <f t="shared" si="5"/>
        <v>197673559.99353209</v>
      </c>
    </row>
    <row r="19" spans="1:41">
      <c r="A19" s="63" t="s">
        <v>42</v>
      </c>
      <c r="B19" s="64">
        <f>SUM(B7:B18)</f>
        <v>68496917.820000008</v>
      </c>
      <c r="C19" s="64">
        <f>SUM(C7:C18)</f>
        <v>2187546059.8699999</v>
      </c>
      <c r="D19" s="64">
        <f>SUM(D7:D18)</f>
        <v>8441384.4951691199</v>
      </c>
      <c r="E19" s="64">
        <f>SUM(E7:E18)</f>
        <v>7870935.7707294095</v>
      </c>
      <c r="F19" s="64">
        <f>SUM(F7:F18)</f>
        <v>2272355297.9558983</v>
      </c>
      <c r="H19" s="63" t="s">
        <v>42</v>
      </c>
      <c r="I19" s="64">
        <f>SUM(I7:I18)</f>
        <v>79980549.429999977</v>
      </c>
      <c r="J19" s="64">
        <f>SUM(J7:J18)</f>
        <v>2184428156.3000002</v>
      </c>
      <c r="K19" s="64">
        <f>SUM(K7:K18)</f>
        <v>8916702.3420725763</v>
      </c>
      <c r="L19" s="64">
        <f>SUM(L7:L18)</f>
        <v>7855227.1273372471</v>
      </c>
      <c r="M19" s="64">
        <f>SUM(M7:M18)</f>
        <v>2281180635.19941</v>
      </c>
      <c r="O19" s="63" t="s">
        <v>42</v>
      </c>
      <c r="P19" s="64">
        <f>SUM(P7:P18)</f>
        <v>93389427.620000005</v>
      </c>
      <c r="Q19" s="64">
        <f>SUM(Q7:Q18)</f>
        <v>2170132758.9700003</v>
      </c>
      <c r="R19" s="64">
        <f>SUM(R7:R18)</f>
        <v>9420067.571092803</v>
      </c>
      <c r="S19" s="64">
        <f>SUM(S7:S18)</f>
        <v>7816430.3142111963</v>
      </c>
      <c r="T19" s="64">
        <f>SUM(T7:T18)</f>
        <v>2280758684.4753041</v>
      </c>
      <c r="V19" s="63" t="s">
        <v>42</v>
      </c>
      <c r="W19" s="64">
        <f>SUM(W7:W18)</f>
        <v>109046334.8</v>
      </c>
      <c r="X19" s="64">
        <f>SUM(X7:X18)</f>
        <v>2162079586.8600001</v>
      </c>
      <c r="Y19" s="64">
        <f>SUM(Y7:Y18)</f>
        <v>9953225.0705173742</v>
      </c>
      <c r="Z19" s="64">
        <f>SUM(Z7:Z18)</f>
        <v>7791766.3099839306</v>
      </c>
      <c r="AA19" s="64">
        <f>SUM(AA7:AA18)</f>
        <v>2288870913.0405011</v>
      </c>
      <c r="AC19" s="63" t="s">
        <v>42</v>
      </c>
      <c r="AD19" s="64">
        <f>SUM(AD7:AD18)</f>
        <v>127328147.03000002</v>
      </c>
      <c r="AE19" s="64">
        <f>SUM(AE7:AE18)</f>
        <v>2150586610.3299999</v>
      </c>
      <c r="AF19" s="64">
        <f>SUM(AF7:AF18)</f>
        <v>10972877.140245406</v>
      </c>
      <c r="AG19" s="64">
        <f>SUM(AG7:AG18)</f>
        <v>7743828.0493345121</v>
      </c>
      <c r="AH19" s="64">
        <f>SUM(AH7:AH18)</f>
        <v>2296631462.5495801</v>
      </c>
      <c r="AJ19" s="63" t="s">
        <v>42</v>
      </c>
      <c r="AK19" s="64">
        <f>SUM(AK7:AK18)</f>
        <v>148674935.78999999</v>
      </c>
      <c r="AL19" s="64">
        <f>SUM(AL7:AL18)</f>
        <v>2138972210.9300003</v>
      </c>
      <c r="AM19" s="64">
        <f>SUM(AM7:AM18)</f>
        <v>10972877.140245406</v>
      </c>
      <c r="AN19" s="64">
        <f>SUM(AN7:AN18)</f>
        <v>7712470.659296996</v>
      </c>
      <c r="AO19" s="64">
        <f>SUM(AO7:AO18)</f>
        <v>2306332494.5195427</v>
      </c>
    </row>
    <row r="20" spans="1:41" ht="14.15" customHeight="1">
      <c r="A20" s="177" t="s">
        <v>175</v>
      </c>
      <c r="B20" s="178"/>
      <c r="C20" s="178"/>
      <c r="D20" s="178"/>
      <c r="E20" s="178"/>
      <c r="F20" s="179"/>
      <c r="H20" s="177" t="s">
        <v>182</v>
      </c>
      <c r="I20" s="178"/>
      <c r="J20" s="178"/>
      <c r="K20" s="178"/>
      <c r="L20" s="178"/>
      <c r="M20" s="179"/>
      <c r="O20" s="177" t="s">
        <v>43</v>
      </c>
      <c r="P20" s="178"/>
      <c r="Q20" s="178"/>
      <c r="R20" s="178"/>
      <c r="S20" s="178"/>
      <c r="T20" s="179"/>
      <c r="V20" s="177" t="s">
        <v>43</v>
      </c>
      <c r="W20" s="178"/>
      <c r="X20" s="178"/>
      <c r="Y20" s="178"/>
      <c r="Z20" s="178"/>
      <c r="AA20" s="179"/>
      <c r="AC20" s="177" t="s">
        <v>43</v>
      </c>
      <c r="AD20" s="178"/>
      <c r="AE20" s="178"/>
      <c r="AF20" s="178"/>
      <c r="AG20" s="178"/>
      <c r="AH20" s="179"/>
      <c r="AJ20" s="177" t="s">
        <v>43</v>
      </c>
      <c r="AK20" s="178"/>
      <c r="AL20" s="178"/>
      <c r="AM20" s="178"/>
      <c r="AN20" s="178"/>
      <c r="AO20" s="179"/>
    </row>
  </sheetData>
  <mergeCells count="36">
    <mergeCell ref="A20:F20"/>
    <mergeCell ref="H1:M1"/>
    <mergeCell ref="H2:M2"/>
    <mergeCell ref="H3:M3"/>
    <mergeCell ref="H4:M4"/>
    <mergeCell ref="H5:M5"/>
    <mergeCell ref="H20:M20"/>
    <mergeCell ref="A1:F1"/>
    <mergeCell ref="A2:F2"/>
    <mergeCell ref="A3:F3"/>
    <mergeCell ref="A4:F4"/>
    <mergeCell ref="A5:F5"/>
    <mergeCell ref="O3:T3"/>
    <mergeCell ref="O4:T4"/>
    <mergeCell ref="O5:T5"/>
    <mergeCell ref="V1:AA1"/>
    <mergeCell ref="V2:AA2"/>
    <mergeCell ref="V3:AA3"/>
    <mergeCell ref="V4:AA4"/>
    <mergeCell ref="V5:AA5"/>
    <mergeCell ref="AJ20:AO20"/>
    <mergeCell ref="O20:T20"/>
    <mergeCell ref="V20:AA20"/>
    <mergeCell ref="AC20:AH20"/>
    <mergeCell ref="AC1:AH1"/>
    <mergeCell ref="AC2:AH2"/>
    <mergeCell ref="AC3:AH3"/>
    <mergeCell ref="AC4:AH4"/>
    <mergeCell ref="AC5:AH5"/>
    <mergeCell ref="AJ1:AO1"/>
    <mergeCell ref="AJ2:AO2"/>
    <mergeCell ref="AJ3:AO3"/>
    <mergeCell ref="AJ4:AO4"/>
    <mergeCell ref="AJ5:AO5"/>
    <mergeCell ref="O1:T1"/>
    <mergeCell ref="O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'2.1'!Área_de_impresión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Impactos Presupuestales</cp:lastModifiedBy>
  <cp:lastPrinted>2024-11-12T17:18:57Z</cp:lastPrinted>
  <dcterms:created xsi:type="dcterms:W3CDTF">2019-11-11T16:42:28Z</dcterms:created>
  <dcterms:modified xsi:type="dcterms:W3CDTF">2025-01-02T16:24:17Z</dcterms:modified>
</cp:coreProperties>
</file>