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650" tabRatio="913"/>
  </bookViews>
  <sheets>
    <sheet name="Anexo III.1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0">'Anexo III.1'!#REF!</definedName>
    <definedName name="AllottedFunds" localSheetId="1">'Anexo III.2x'!#REF!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0">'Anexo III.1'!$A$2:$M$24</definedName>
    <definedName name="_xlnm.Print_Area" localSheetId="1">'Anexo III.2x'!$A$1:$L$24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0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0">'Anexo III.1'!#REF!</definedName>
    <definedName name="FundsRemainingLabel" localSheetId="1">'Anexo III.2x'!#REF!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0">'Anexo III.1'!#REF!</definedName>
    <definedName name="FundsUsed" localSheetId="1">'Anexo III.2x'!#REF!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0">'Anexo III.1'!#REF!</definedName>
    <definedName name="FundsUsedLabel" localSheetId="1">'Anexo III.2x'!#REF!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0">INDEX(#REF!,ROWS(#REF!),1)</definedName>
    <definedName name="S" localSheetId="1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0">'Anexo III.1'!$2:$5</definedName>
    <definedName name="_xlnm.Print_Titles" localSheetId="1">'Anexo III.2x'!$1:$4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4" i="50" l="1"/>
  <c r="L70" i="50" l="1"/>
  <c r="M83" i="50" l="1"/>
  <c r="M84" i="50"/>
  <c r="M85" i="50"/>
  <c r="M86" i="50"/>
  <c r="M87" i="50"/>
  <c r="M88" i="50"/>
  <c r="M89" i="50"/>
  <c r="M90" i="50"/>
  <c r="M91" i="50"/>
  <c r="M92" i="50"/>
  <c r="M82" i="50"/>
  <c r="M59" i="50"/>
  <c r="M60" i="50"/>
  <c r="M61" i="50"/>
  <c r="M62" i="50"/>
  <c r="M63" i="50"/>
  <c r="M64" i="50"/>
  <c r="M65" i="50"/>
  <c r="M66" i="50"/>
  <c r="M67" i="50"/>
  <c r="M68" i="50"/>
  <c r="M58" i="50"/>
  <c r="L10" i="50"/>
  <c r="L11" i="50"/>
  <c r="L12" i="50"/>
  <c r="L13" i="50"/>
  <c r="L14" i="50"/>
  <c r="L15" i="50"/>
  <c r="L16" i="50"/>
  <c r="L17" i="50"/>
  <c r="L18" i="50"/>
  <c r="L19" i="50"/>
  <c r="L9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4" i="50" l="1"/>
  <c r="J94" i="50"/>
  <c r="I94" i="50"/>
  <c r="H94" i="50"/>
  <c r="G94" i="50"/>
  <c r="F94" i="50"/>
  <c r="E94" i="50"/>
  <c r="D94" i="50"/>
  <c r="C94" i="50"/>
  <c r="K70" i="50"/>
  <c r="J70" i="50"/>
  <c r="I70" i="50"/>
  <c r="H70" i="50"/>
  <c r="G70" i="50"/>
  <c r="F70" i="50"/>
  <c r="E70" i="50"/>
  <c r="D70" i="50"/>
  <c r="C70" i="50"/>
  <c r="K45" i="50"/>
  <c r="J45" i="50"/>
  <c r="I45" i="50"/>
  <c r="H45" i="50"/>
  <c r="G45" i="50"/>
  <c r="F45" i="50"/>
  <c r="E45" i="50"/>
  <c r="D45" i="50"/>
  <c r="C45" i="50"/>
  <c r="M70" i="50" l="1"/>
  <c r="M45" i="50"/>
  <c r="M94" i="50"/>
  <c r="K19" i="50"/>
  <c r="J19" i="50"/>
  <c r="I19" i="50"/>
  <c r="H19" i="50"/>
  <c r="G19" i="50"/>
  <c r="F19" i="50"/>
  <c r="E19" i="50"/>
  <c r="D19" i="50"/>
  <c r="C19" i="50"/>
  <c r="K18" i="50"/>
  <c r="J18" i="50"/>
  <c r="I18" i="50"/>
  <c r="H18" i="50"/>
  <c r="G18" i="50"/>
  <c r="F18" i="50"/>
  <c r="E18" i="50"/>
  <c r="D18" i="50"/>
  <c r="C18" i="50"/>
  <c r="K17" i="50"/>
  <c r="J17" i="50"/>
  <c r="I17" i="50"/>
  <c r="H17" i="50"/>
  <c r="G17" i="50"/>
  <c r="F17" i="50"/>
  <c r="E17" i="50"/>
  <c r="D17" i="50"/>
  <c r="C17" i="50"/>
  <c r="K16" i="50"/>
  <c r="J16" i="50"/>
  <c r="I16" i="50"/>
  <c r="H16" i="50"/>
  <c r="G16" i="50"/>
  <c r="F16" i="50"/>
  <c r="E16" i="50"/>
  <c r="D16" i="50"/>
  <c r="C16" i="50"/>
  <c r="K15" i="50"/>
  <c r="J15" i="50"/>
  <c r="I15" i="50"/>
  <c r="H15" i="50"/>
  <c r="G15" i="50"/>
  <c r="F15" i="50"/>
  <c r="E15" i="50"/>
  <c r="D15" i="50"/>
  <c r="C15" i="50"/>
  <c r="K14" i="50"/>
  <c r="J14" i="50"/>
  <c r="I14" i="50"/>
  <c r="H14" i="50"/>
  <c r="G14" i="50"/>
  <c r="F14" i="50"/>
  <c r="E14" i="50"/>
  <c r="D14" i="50"/>
  <c r="C14" i="50"/>
  <c r="K13" i="50"/>
  <c r="J13" i="50"/>
  <c r="I13" i="50"/>
  <c r="H13" i="50"/>
  <c r="G13" i="50"/>
  <c r="F13" i="50"/>
  <c r="E13" i="50"/>
  <c r="D13" i="50"/>
  <c r="C13" i="50"/>
  <c r="K12" i="50"/>
  <c r="J12" i="50"/>
  <c r="I12" i="50"/>
  <c r="H12" i="50"/>
  <c r="G12" i="50"/>
  <c r="F12" i="50"/>
  <c r="E12" i="50"/>
  <c r="D12" i="50"/>
  <c r="C12" i="50"/>
  <c r="K11" i="50"/>
  <c r="J11" i="50"/>
  <c r="I11" i="50"/>
  <c r="H11" i="50"/>
  <c r="G11" i="50"/>
  <c r="F11" i="50"/>
  <c r="E11" i="50"/>
  <c r="D11" i="50"/>
  <c r="C11" i="50"/>
  <c r="K10" i="50"/>
  <c r="J10" i="50"/>
  <c r="I10" i="50"/>
  <c r="H10" i="50"/>
  <c r="G10" i="50"/>
  <c r="F10" i="50"/>
  <c r="E10" i="50"/>
  <c r="D10" i="50"/>
  <c r="C10" i="50"/>
  <c r="K9" i="50"/>
  <c r="J9" i="50"/>
  <c r="I9" i="50"/>
  <c r="H9" i="50"/>
  <c r="G9" i="50"/>
  <c r="F9" i="50"/>
  <c r="E9" i="50"/>
  <c r="D9" i="50"/>
  <c r="C9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L19" i="91"/>
  <c r="C9" i="90"/>
  <c r="D9" i="90"/>
  <c r="E9" i="90"/>
  <c r="F9" i="90"/>
  <c r="G9" i="90"/>
  <c r="H9" i="90"/>
  <c r="L9" i="90" s="1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G21" i="90" s="1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45" i="90" l="1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P12" i="52" s="1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I18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4" i="52" l="1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<sst xmlns="http://schemas.openxmlformats.org/spreadsheetml/2006/main" count="694" uniqueCount="80">
  <si>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</si>
  <si>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</si>
  <si>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</si>
  <si>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</si>
  <si>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</si>
  <si>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</si>
  <si>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</si>
  <si>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</si>
  <si>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</si>
  <si>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</si>
  <si>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</si>
  <si>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</si>
  <si>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</si>
  <si>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</si>
  <si>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</si>
  <si>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</si>
  <si>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</si>
  <si>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</si>
  <si>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</si>
  <si>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</si>
  <si>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</si>
  <si>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</si>
  <si>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</si>
  <si>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</si>
  <si>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</si>
  <si>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</si>
  <si>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</si>
  <si>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</si>
  <si>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</si>
  <si>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</si>
  <si>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</si>
  <si>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</si>
  <si>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</si>
  <si>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</si>
  <si>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</si>
  <si>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</si>
  <si>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</si>
  <si>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</si>
  <si>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</si>
  <si>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</si>
  <si>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</si>
  <si>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</si>
  <si>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</si>
  <si>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</si>
  <si>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</si>
  <si>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</si>
  <si>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</si>
  <si>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</si>
  <si>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</si>
  <si>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</si>
  <si>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</si>
  <si>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</si>
  <si>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</si>
  <si>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</si>
  <si>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</si>
  <si>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</si>
  <si>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</si>
  <si>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</si>
  <si>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</si>
  <si>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</si>
  <si>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</si>
  <si>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</si>
  <si>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</si>
  <si>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</si>
  <si>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</si>
  <si>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</si>
  <si>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</si>
  <si>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</si>
  <si>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</si>
  <si>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</si>
  <si>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</si>
  <si>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ANEXO III - PARTICIPACIONES FEDERALES MINISTRADAS A LOS MUNICIPIOS EN EL I TRIMESTRE DEL EJERCICIO FISCAL 2022</t>
  </si>
  <si>
    <t>Del 1 de enero al 31 de marzo de 2022</t>
  </si>
  <si>
    <t>ANEXO VII - PARTICIPACIONES FEDERALES MINISTRADAS A LOS MUNICIPIOS DEL EJERCICIO FISCAL 2022</t>
  </si>
  <si>
    <t>Del 1 de enero al 31 de enero de 2022</t>
  </si>
  <si>
    <t>Del 1 de febrero al 28 de febrero de 2022</t>
  </si>
  <si>
    <t>Del 1 de marzo al 31 de marzo de 2022</t>
  </si>
  <si>
    <t>En FOFIR incluye cuarto trimestre de 2021.</t>
  </si>
  <si>
    <t>Incluye tercer ajuste cuatrimestral de 2021 en FGP, FFM e IEPS.</t>
  </si>
  <si>
    <t>Incluye  tercer ajuste cuatrimestral de 2021 en FGP, FFM e IEPS y FOFIR cuarto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</si>
</sst>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#,##0_ ;[Red]\-#,##0\ "/>
  </numFmts>
  <fonts count="27" x14ac:knownFonts="1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48">
    <xf numFmtId="0" fontId="0" fillId="0" borderId="0" xfId="0">
      <alignment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10" fillId="2" borderId="0" xfId="1" applyNumberFormat="1" applyFont="1" applyAlignment="1">
      <alignment vertical="center"/>
    </xf>
    <xf numFmtId="3" fontId="5" fillId="0" borderId="1" xfId="3" applyNumberFormat="1" applyFont="1" applyAlignment="1">
      <alignment vertical="center"/>
    </xf>
    <xf numFmtId="3" fontId="8" fillId="0" borderId="0" xfId="0" applyNumberFormat="1" applyFont="1" applyBorder="1" applyAlignment="1">
      <alignment horizontal="centerContinuous" vertical="center"/>
    </xf>
    <xf numFmtId="3" fontId="13" fillId="0" borderId="0" xfId="0" applyNumberFormat="1" applyFont="1" applyFill="1" applyBorder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 applyAlignme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 applyAlignment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 applyAlignment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Fill="1" applyAlignment="1">
      <alignment horizontal="center" vertical="center"/>
    </xf>
    <xf numFmtId="3" fontId="14" fillId="0" borderId="1" xfId="3" applyNumberFormat="1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Fill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0" fillId="8" borderId="0" xfId="0" applyFont="1" applyFill="1" applyBorder="1" applyAlignment="1">
      <alignment horizontal="centerContinuous" vertical="center"/>
    </xf>
    <xf numFmtId="3" fontId="21" fillId="9" borderId="5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 applyAlignment="1">
      <alignment vertical="center"/>
    </xf>
    <xf numFmtId="0" fontId="26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 applyAlignment="1">
      <alignment vertical="center"/>
    </xf>
    <xf numFmtId="0" fontId="22" fillId="0" borderId="0" xfId="0" applyFont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>
      <tableStyleElement type="wholeTable" dxfId="6"/>
      <tableStyleElement type="headerRow" dxfId="5"/>
    </tableStyle>
    <tableStyle name="Home construction budget table" pivot="0" count="5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95"/>
  <sheetViews>
    <sheetView showGridLines="0" tabSelected="1" zoomScale="85" zoomScaleNormal="85" zoomScaleSheetLayoutView="100" workbookViewId="0"/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1" width="11" style="1" customWidth="1"/>
    <col min="12" max="12" width="12.375" style="1" customWidth="1"/>
    <col min="13" max="13" width="11" style="1" customWidth="1"/>
    <col min="14" max="16384" width="9" style="1"/>
  </cols>
  <sheetData>
    <row r="2" spans="2:13" s="33" customFormat="1" ht="15" customHeight="1" x14ac:dyDescent="0.25">
      <c r="B2" s="39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13" s="33" customFormat="1" ht="15" customHeight="1" x14ac:dyDescent="0.25">
      <c r="B3" s="40" t="s">
        <v>71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s="33" customFormat="1" ht="15" customHeight="1" x14ac:dyDescent="0.25">
      <c r="B4" s="39" t="s">
        <v>72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s="33" customFormat="1" ht="15" customHeight="1" x14ac:dyDescent="0.25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2:13" ht="15" customHeight="1" thickBo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2:13" ht="35.1" customHeight="1" x14ac:dyDescent="0.25">
      <c r="B7" s="37" t="s">
        <v>58</v>
      </c>
      <c r="C7" s="44" t="s">
        <v>0</v>
      </c>
      <c r="D7" s="44" t="s">
        <v>27</v>
      </c>
      <c r="E7" s="45" t="s">
        <v>68</v>
      </c>
      <c r="F7" s="44" t="s">
        <v>25</v>
      </c>
      <c r="G7" s="44" t="s">
        <v>4</v>
      </c>
      <c r="H7" s="45" t="s">
        <v>69</v>
      </c>
      <c r="I7" s="44" t="s">
        <v>3</v>
      </c>
      <c r="J7" s="44" t="s">
        <v>31</v>
      </c>
      <c r="K7" s="45" t="s">
        <v>67</v>
      </c>
      <c r="L7" s="38" t="s">
        <v>70</v>
      </c>
      <c r="M7" s="44" t="s">
        <v>18</v>
      </c>
    </row>
    <row r="9" spans="2:13" ht="15" customHeight="1" x14ac:dyDescent="0.25">
      <c r="B9" s="41" t="s">
        <v>5</v>
      </c>
      <c r="C9" s="42">
        <f>SUM(C33,C58,C82)</f>
        <v>60960383</v>
      </c>
      <c r="D9" s="42">
        <f t="shared" ref="D9:L9" si="0">SUM(D33,D58,D82)</f>
        <v>17358185</v>
      </c>
      <c r="E9" s="42">
        <f t="shared" si="0"/>
        <v>3558520</v>
      </c>
      <c r="F9" s="42">
        <f t="shared" si="0"/>
        <v>2057509</v>
      </c>
      <c r="G9" s="42">
        <f t="shared" si="0"/>
        <v>398982</v>
      </c>
      <c r="H9" s="42">
        <f t="shared" si="0"/>
        <v>991</v>
      </c>
      <c r="I9" s="42">
        <f t="shared" si="0"/>
        <v>1597480</v>
      </c>
      <c r="J9" s="42">
        <f t="shared" si="0"/>
        <v>2375124</v>
      </c>
      <c r="K9" s="42">
        <f t="shared" si="0"/>
        <v>3888561</v>
      </c>
      <c r="L9" s="42">
        <f t="shared" si="0"/>
        <v>1601645</v>
      </c>
      <c r="M9" s="42">
        <f>SUM(C9:L9)</f>
        <v>93797380</v>
      </c>
    </row>
    <row r="10" spans="2:13" ht="15" customHeight="1" x14ac:dyDescent="0.25">
      <c r="B10" s="41" t="s">
        <v>6</v>
      </c>
      <c r="C10" s="42">
        <f t="shared" ref="C10:L10" si="1">SUM(C34,C59,C83)</f>
        <v>138192456</v>
      </c>
      <c r="D10" s="42">
        <f t="shared" si="1"/>
        <v>37702110</v>
      </c>
      <c r="E10" s="42">
        <f t="shared" si="1"/>
        <v>8472358</v>
      </c>
      <c r="F10" s="42">
        <f t="shared" si="1"/>
        <v>4635055</v>
      </c>
      <c r="G10" s="42">
        <f t="shared" si="1"/>
        <v>847825</v>
      </c>
      <c r="H10" s="42">
        <f t="shared" si="1"/>
        <v>1959</v>
      </c>
      <c r="I10" s="42">
        <f t="shared" si="1"/>
        <v>3430008</v>
      </c>
      <c r="J10" s="42">
        <f t="shared" si="1"/>
        <v>7596559</v>
      </c>
      <c r="K10" s="42">
        <f t="shared" si="1"/>
        <v>59259150</v>
      </c>
      <c r="L10" s="42">
        <f t="shared" si="1"/>
        <v>3609032</v>
      </c>
      <c r="M10" s="42">
        <f t="shared" ref="M10:M19" si="2">SUM(C10:L10)</f>
        <v>263746512</v>
      </c>
    </row>
    <row r="11" spans="2:13" ht="15" customHeight="1" x14ac:dyDescent="0.25">
      <c r="B11" s="41" t="s">
        <v>7</v>
      </c>
      <c r="C11" s="42">
        <f t="shared" ref="C11:L11" si="3">SUM(C35,C60,C84)</f>
        <v>40304114</v>
      </c>
      <c r="D11" s="42">
        <f t="shared" si="3"/>
        <v>12804438</v>
      </c>
      <c r="E11" s="42">
        <f t="shared" si="3"/>
        <v>2099891</v>
      </c>
      <c r="F11" s="42">
        <f t="shared" si="3"/>
        <v>1395062</v>
      </c>
      <c r="G11" s="42">
        <f t="shared" si="3"/>
        <v>308021</v>
      </c>
      <c r="H11" s="42">
        <f t="shared" si="3"/>
        <v>935</v>
      </c>
      <c r="I11" s="42">
        <f t="shared" si="3"/>
        <v>1258270</v>
      </c>
      <c r="J11" s="42">
        <f t="shared" si="3"/>
        <v>993843</v>
      </c>
      <c r="K11" s="42">
        <f t="shared" si="3"/>
        <v>5577900</v>
      </c>
      <c r="L11" s="42">
        <f t="shared" si="3"/>
        <v>1097309</v>
      </c>
      <c r="M11" s="42">
        <f t="shared" si="2"/>
        <v>65839783</v>
      </c>
    </row>
    <row r="12" spans="2:13" ht="15" customHeight="1" x14ac:dyDescent="0.25">
      <c r="B12" s="41" t="s">
        <v>8</v>
      </c>
      <c r="C12" s="42">
        <f t="shared" ref="C12:L12" si="4">SUM(C36,C61,C85)</f>
        <v>24962340</v>
      </c>
      <c r="D12" s="42">
        <f t="shared" si="4"/>
        <v>7668422</v>
      </c>
      <c r="E12" s="42">
        <f t="shared" si="4"/>
        <v>1335655</v>
      </c>
      <c r="F12" s="42">
        <f t="shared" si="4"/>
        <v>853863</v>
      </c>
      <c r="G12" s="42">
        <f t="shared" si="4"/>
        <v>182421</v>
      </c>
      <c r="H12" s="42">
        <f t="shared" si="4"/>
        <v>528</v>
      </c>
      <c r="I12" s="42">
        <f t="shared" si="4"/>
        <v>740319</v>
      </c>
      <c r="J12" s="42">
        <f t="shared" si="4"/>
        <v>504667</v>
      </c>
      <c r="K12" s="42">
        <f t="shared" si="4"/>
        <v>10181165</v>
      </c>
      <c r="L12" s="42">
        <f t="shared" si="4"/>
        <v>673617</v>
      </c>
      <c r="M12" s="42">
        <f t="shared" si="2"/>
        <v>47102997</v>
      </c>
    </row>
    <row r="13" spans="2:13" ht="15" customHeight="1" x14ac:dyDescent="0.25">
      <c r="B13" s="41" t="s">
        <v>9</v>
      </c>
      <c r="C13" s="42">
        <f t="shared" ref="C13:L13" si="5">SUM(C37,C62,C86)</f>
        <v>39960019</v>
      </c>
      <c r="D13" s="42">
        <f t="shared" si="5"/>
        <v>10921177</v>
      </c>
      <c r="E13" s="42">
        <f t="shared" si="5"/>
        <v>2433385</v>
      </c>
      <c r="F13" s="42">
        <f t="shared" si="5"/>
        <v>1338290</v>
      </c>
      <c r="G13" s="42">
        <f t="shared" si="5"/>
        <v>246090</v>
      </c>
      <c r="H13" s="42">
        <f t="shared" si="5"/>
        <v>569</v>
      </c>
      <c r="I13" s="42">
        <f t="shared" si="5"/>
        <v>991738</v>
      </c>
      <c r="J13" s="42">
        <f t="shared" si="5"/>
        <v>1326029</v>
      </c>
      <c r="K13" s="42">
        <f t="shared" si="5"/>
        <v>8316159</v>
      </c>
      <c r="L13" s="42">
        <f t="shared" si="5"/>
        <v>1043443</v>
      </c>
      <c r="M13" s="42">
        <f t="shared" si="2"/>
        <v>66576899</v>
      </c>
    </row>
    <row r="14" spans="2:13" ht="15" customHeight="1" x14ac:dyDescent="0.25">
      <c r="B14" s="41" t="s">
        <v>10</v>
      </c>
      <c r="C14" s="42">
        <f t="shared" ref="C14:L14" si="6">SUM(C38,C63,C87)</f>
        <v>28640274</v>
      </c>
      <c r="D14" s="42">
        <f t="shared" si="6"/>
        <v>8542620</v>
      </c>
      <c r="E14" s="42">
        <f t="shared" si="6"/>
        <v>1601867</v>
      </c>
      <c r="F14" s="42">
        <f t="shared" si="6"/>
        <v>977150</v>
      </c>
      <c r="G14" s="42">
        <f t="shared" si="6"/>
        <v>200297</v>
      </c>
      <c r="H14" s="42">
        <f t="shared" si="6"/>
        <v>552</v>
      </c>
      <c r="I14" s="42">
        <f t="shared" si="6"/>
        <v>813959</v>
      </c>
      <c r="J14" s="42">
        <f t="shared" si="6"/>
        <v>705767</v>
      </c>
      <c r="K14" s="42">
        <f t="shared" si="6"/>
        <v>0</v>
      </c>
      <c r="L14" s="42">
        <f t="shared" si="6"/>
        <v>765858</v>
      </c>
      <c r="M14" s="42">
        <f t="shared" si="2"/>
        <v>42248344</v>
      </c>
    </row>
    <row r="15" spans="2:13" ht="15" customHeight="1" x14ac:dyDescent="0.25">
      <c r="B15" s="41" t="s">
        <v>11</v>
      </c>
      <c r="C15" s="42">
        <f t="shared" ref="C15:L15" si="7">SUM(C39,C64,C88)</f>
        <v>28684196</v>
      </c>
      <c r="D15" s="42">
        <f t="shared" si="7"/>
        <v>8884594</v>
      </c>
      <c r="E15" s="42">
        <f t="shared" si="7"/>
        <v>1547096</v>
      </c>
      <c r="F15" s="42">
        <f t="shared" si="7"/>
        <v>988561</v>
      </c>
      <c r="G15" s="42">
        <f t="shared" si="7"/>
        <v>211415</v>
      </c>
      <c r="H15" s="42">
        <f t="shared" si="7"/>
        <v>620</v>
      </c>
      <c r="I15" s="42">
        <f t="shared" si="7"/>
        <v>863920</v>
      </c>
      <c r="J15" s="42">
        <f t="shared" si="7"/>
        <v>597328</v>
      </c>
      <c r="K15" s="42">
        <f t="shared" si="7"/>
        <v>0</v>
      </c>
      <c r="L15" s="42">
        <f t="shared" si="7"/>
        <v>775408</v>
      </c>
      <c r="M15" s="42">
        <f t="shared" si="2"/>
        <v>42553138</v>
      </c>
    </row>
    <row r="16" spans="2:13" ht="15" customHeight="1" x14ac:dyDescent="0.25">
      <c r="B16" s="41" t="s">
        <v>12</v>
      </c>
      <c r="C16" s="42">
        <f t="shared" ref="C16:L16" si="8">SUM(C40,C65,C89)</f>
        <v>60884870</v>
      </c>
      <c r="D16" s="42">
        <f t="shared" si="8"/>
        <v>15493717</v>
      </c>
      <c r="E16" s="42">
        <f t="shared" si="8"/>
        <v>3983418</v>
      </c>
      <c r="F16" s="42">
        <f t="shared" si="8"/>
        <v>2019734</v>
      </c>
      <c r="G16" s="42">
        <f t="shared" si="8"/>
        <v>335509</v>
      </c>
      <c r="H16" s="42">
        <f t="shared" si="8"/>
        <v>639</v>
      </c>
      <c r="I16" s="42">
        <f t="shared" si="8"/>
        <v>1355293</v>
      </c>
      <c r="J16" s="42">
        <f t="shared" si="8"/>
        <v>3270524</v>
      </c>
      <c r="K16" s="42">
        <f t="shared" si="8"/>
        <v>4385231</v>
      </c>
      <c r="L16" s="42">
        <f t="shared" si="8"/>
        <v>1562731</v>
      </c>
      <c r="M16" s="42">
        <f t="shared" si="2"/>
        <v>93291666</v>
      </c>
    </row>
    <row r="17" spans="1:13" ht="15" customHeight="1" x14ac:dyDescent="0.25">
      <c r="B17" s="41" t="s">
        <v>13</v>
      </c>
      <c r="C17" s="42">
        <f t="shared" ref="C17:L17" si="9">SUM(C41,C66,C90)</f>
        <v>27317590</v>
      </c>
      <c r="D17" s="42">
        <f t="shared" si="9"/>
        <v>7859243</v>
      </c>
      <c r="E17" s="42">
        <f t="shared" si="9"/>
        <v>1618388</v>
      </c>
      <c r="F17" s="42">
        <f t="shared" si="9"/>
        <v>932696</v>
      </c>
      <c r="G17" s="42">
        <f t="shared" si="9"/>
        <v>180505</v>
      </c>
      <c r="H17" s="42">
        <f t="shared" si="9"/>
        <v>453</v>
      </c>
      <c r="I17" s="42">
        <f t="shared" si="9"/>
        <v>727670</v>
      </c>
      <c r="J17" s="42">
        <f t="shared" si="9"/>
        <v>799576</v>
      </c>
      <c r="K17" s="42">
        <f t="shared" si="9"/>
        <v>7180916</v>
      </c>
      <c r="L17" s="42">
        <f t="shared" si="9"/>
        <v>716930</v>
      </c>
      <c r="M17" s="42">
        <f t="shared" si="2"/>
        <v>47333967</v>
      </c>
    </row>
    <row r="18" spans="1:13" ht="15" customHeight="1" x14ac:dyDescent="0.25">
      <c r="B18" s="41" t="s">
        <v>14</v>
      </c>
      <c r="C18" s="42">
        <f t="shared" ref="C18:L18" si="10">SUM(C42,C67,C91)</f>
        <v>26114878</v>
      </c>
      <c r="D18" s="42">
        <f t="shared" si="10"/>
        <v>7255458</v>
      </c>
      <c r="E18" s="42">
        <f t="shared" si="10"/>
        <v>1578588</v>
      </c>
      <c r="F18" s="42">
        <f t="shared" si="10"/>
        <v>873489</v>
      </c>
      <c r="G18" s="42">
        <f t="shared" si="10"/>
        <v>170694</v>
      </c>
      <c r="H18" s="42">
        <f t="shared" si="10"/>
        <v>992</v>
      </c>
      <c r="I18" s="42">
        <f t="shared" si="10"/>
        <v>587235</v>
      </c>
      <c r="J18" s="42">
        <f t="shared" si="10"/>
        <v>774568</v>
      </c>
      <c r="K18" s="42">
        <f t="shared" si="10"/>
        <v>881775</v>
      </c>
      <c r="L18" s="42">
        <f t="shared" si="10"/>
        <v>684020</v>
      </c>
      <c r="M18" s="42">
        <f t="shared" si="2"/>
        <v>38921697</v>
      </c>
    </row>
    <row r="19" spans="1:13" ht="15" customHeight="1" x14ac:dyDescent="0.25">
      <c r="B19" s="41" t="s">
        <v>30</v>
      </c>
      <c r="C19" s="42">
        <f t="shared" ref="C19:L19" si="11">SUM(C43,C68,C92)</f>
        <v>19469350</v>
      </c>
      <c r="D19" s="42">
        <f t="shared" si="11"/>
        <v>5294633</v>
      </c>
      <c r="E19" s="42">
        <f t="shared" si="11"/>
        <v>1187390</v>
      </c>
      <c r="F19" s="42">
        <f t="shared" si="11"/>
        <v>644423</v>
      </c>
      <c r="G19" s="42">
        <f t="shared" si="11"/>
        <v>122601</v>
      </c>
      <c r="H19" s="42">
        <f t="shared" si="11"/>
        <v>747</v>
      </c>
      <c r="I19" s="42">
        <f t="shared" si="11"/>
        <v>442347</v>
      </c>
      <c r="J19" s="42">
        <f t="shared" si="11"/>
        <v>570099</v>
      </c>
      <c r="K19" s="42">
        <f t="shared" si="11"/>
        <v>10217161</v>
      </c>
      <c r="L19" s="42">
        <f t="shared" si="11"/>
        <v>508071</v>
      </c>
      <c r="M19" s="42">
        <f t="shared" si="2"/>
        <v>38456822</v>
      </c>
    </row>
    <row r="20" spans="1:13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s="33" customFormat="1" ht="15" customHeight="1" x14ac:dyDescent="0.25">
      <c r="B21" s="43" t="s">
        <v>18</v>
      </c>
      <c r="C21" s="35">
        <f t="shared" ref="C21:I21" si="12">SUM(C9:C19)</f>
        <v>495490470</v>
      </c>
      <c r="D21" s="35">
        <f t="shared" si="12"/>
        <v>139784597</v>
      </c>
      <c r="E21" s="35">
        <f t="shared" si="12"/>
        <v>29416556</v>
      </c>
      <c r="F21" s="35">
        <f t="shared" si="12"/>
        <v>16715832</v>
      </c>
      <c r="G21" s="35">
        <f t="shared" si="12"/>
        <v>3204360</v>
      </c>
      <c r="H21" s="35">
        <f t="shared" si="12"/>
        <v>8985</v>
      </c>
      <c r="I21" s="35">
        <f t="shared" si="12"/>
        <v>12808239</v>
      </c>
      <c r="J21" s="35">
        <f>SUM(J9:J19)</f>
        <v>19514084</v>
      </c>
      <c r="K21" s="35">
        <f>SUM(K9:K19)</f>
        <v>109888018</v>
      </c>
      <c r="L21" s="35">
        <f>SUM(L9:L19)</f>
        <v>13038064</v>
      </c>
      <c r="M21" s="35">
        <f>SUM(C21:L21)</f>
        <v>839869205</v>
      </c>
    </row>
    <row r="22" spans="1:13" ht="15" customHeight="1" x14ac:dyDescent="0.25">
      <c r="B22" s="47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" customHeight="1" x14ac:dyDescent="0.25">
      <c r="B23" s="36" t="s">
        <v>21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6" spans="1:13" ht="15" customHeight="1" x14ac:dyDescent="0.25">
      <c r="A26" s="33"/>
      <c r="B26" s="39" t="s">
        <v>53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" customHeight="1" x14ac:dyDescent="0.25">
      <c r="A27" s="33"/>
      <c r="B27" s="40" t="s">
        <v>73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15" customHeight="1" x14ac:dyDescent="0.25">
      <c r="A28" s="33"/>
      <c r="B28" s="39" t="s">
        <v>74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5" customHeight="1" x14ac:dyDescent="0.25">
      <c r="A29" s="33"/>
      <c r="B29" s="39" t="s">
        <v>54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ht="15" customHeight="1" x14ac:dyDescent="0.25">
      <c r="A30" s="33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38.25" x14ac:dyDescent="0.25">
      <c r="B31" s="37" t="s">
        <v>58</v>
      </c>
      <c r="C31" s="38" t="s">
        <v>0</v>
      </c>
      <c r="D31" s="38" t="s">
        <v>27</v>
      </c>
      <c r="E31" s="38" t="s">
        <v>26</v>
      </c>
      <c r="F31" s="38" t="s">
        <v>25</v>
      </c>
      <c r="G31" s="38" t="s">
        <v>4</v>
      </c>
      <c r="H31" s="38" t="s">
        <v>20</v>
      </c>
      <c r="I31" s="38" t="s">
        <v>3</v>
      </c>
      <c r="J31" s="38" t="s">
        <v>31</v>
      </c>
      <c r="K31" s="38" t="s">
        <v>29</v>
      </c>
      <c r="L31" s="38" t="s">
        <v>70</v>
      </c>
      <c r="M31" s="38" t="s">
        <v>18</v>
      </c>
    </row>
    <row r="33" spans="1:13" ht="15" customHeight="1" x14ac:dyDescent="0.25">
      <c r="B33" s="41" t="s">
        <v>5</v>
      </c>
      <c r="C33" s="42">
        <v>20732998</v>
      </c>
      <c r="D33" s="42">
        <v>5608502</v>
      </c>
      <c r="E33" s="42">
        <v>2465896</v>
      </c>
      <c r="F33" s="42">
        <v>505593</v>
      </c>
      <c r="G33" s="42">
        <v>130408</v>
      </c>
      <c r="H33" s="42">
        <v>815</v>
      </c>
      <c r="I33" s="42">
        <v>512075</v>
      </c>
      <c r="J33" s="42">
        <v>787486</v>
      </c>
      <c r="K33" s="42">
        <v>619203</v>
      </c>
      <c r="L33" s="42">
        <v>962858</v>
      </c>
      <c r="M33" s="42">
        <f>SUM(C33:L33)</f>
        <v>32325834</v>
      </c>
    </row>
    <row r="34" spans="1:13" ht="15" customHeight="1" x14ac:dyDescent="0.25">
      <c r="B34" s="41" t="s">
        <v>6</v>
      </c>
      <c r="C34" s="42">
        <v>48336882</v>
      </c>
      <c r="D34" s="42">
        <v>12372074</v>
      </c>
      <c r="E34" s="42">
        <v>6139955</v>
      </c>
      <c r="F34" s="42">
        <v>1128186</v>
      </c>
      <c r="G34" s="42">
        <v>280805</v>
      </c>
      <c r="H34" s="42">
        <v>1618</v>
      </c>
      <c r="I34" s="42">
        <v>1114894</v>
      </c>
      <c r="J34" s="42">
        <v>2518682</v>
      </c>
      <c r="K34" s="42">
        <v>8316946</v>
      </c>
      <c r="L34" s="42">
        <v>2216313</v>
      </c>
      <c r="M34" s="42">
        <f t="shared" ref="M34:M43" si="13">SUM(C34:L34)</f>
        <v>82426355</v>
      </c>
    </row>
    <row r="35" spans="1:13" ht="15" customHeight="1" x14ac:dyDescent="0.25">
      <c r="B35" s="41" t="s">
        <v>7</v>
      </c>
      <c r="C35" s="42">
        <v>13280877</v>
      </c>
      <c r="D35" s="42">
        <v>4322213</v>
      </c>
      <c r="E35" s="42">
        <v>1296251</v>
      </c>
      <c r="F35" s="42">
        <v>378532</v>
      </c>
      <c r="G35" s="42">
        <v>106425</v>
      </c>
      <c r="H35" s="42">
        <v>783</v>
      </c>
      <c r="I35" s="42">
        <v>407326</v>
      </c>
      <c r="J35" s="42">
        <v>329514</v>
      </c>
      <c r="K35" s="42">
        <v>1281151</v>
      </c>
      <c r="L35" s="42">
        <v>646218</v>
      </c>
      <c r="M35" s="42">
        <f t="shared" si="13"/>
        <v>22049290</v>
      </c>
    </row>
    <row r="36" spans="1:13" ht="15" customHeight="1" x14ac:dyDescent="0.25">
      <c r="B36" s="41" t="s">
        <v>8</v>
      </c>
      <c r="C36" s="42">
        <v>8360646</v>
      </c>
      <c r="D36" s="42">
        <v>2552560</v>
      </c>
      <c r="E36" s="42">
        <v>853191</v>
      </c>
      <c r="F36" s="42">
        <v>225161</v>
      </c>
      <c r="G36" s="42">
        <v>61991</v>
      </c>
      <c r="H36" s="42">
        <v>440</v>
      </c>
      <c r="I36" s="42">
        <v>238712</v>
      </c>
      <c r="J36" s="42">
        <v>167325</v>
      </c>
      <c r="K36" s="42">
        <v>6199272</v>
      </c>
      <c r="L36" s="42">
        <v>400040</v>
      </c>
      <c r="M36" s="42">
        <f t="shared" si="13"/>
        <v>19059338</v>
      </c>
    </row>
    <row r="37" spans="1:13" ht="15" customHeight="1" x14ac:dyDescent="0.25">
      <c r="B37" s="41" t="s">
        <v>9</v>
      </c>
      <c r="C37" s="42">
        <v>13949942</v>
      </c>
      <c r="D37" s="42">
        <v>3560322</v>
      </c>
      <c r="E37" s="42">
        <v>1754846</v>
      </c>
      <c r="F37" s="42">
        <v>324437</v>
      </c>
      <c r="G37" s="42">
        <v>80926</v>
      </c>
      <c r="H37" s="42">
        <v>469</v>
      </c>
      <c r="I37" s="42">
        <v>321087</v>
      </c>
      <c r="J37" s="42">
        <v>439652</v>
      </c>
      <c r="K37" s="42">
        <v>3506520</v>
      </c>
      <c r="L37" s="42">
        <v>639229</v>
      </c>
      <c r="M37" s="42">
        <f t="shared" si="13"/>
        <v>24577430</v>
      </c>
    </row>
    <row r="38" spans="1:13" ht="15" customHeight="1" x14ac:dyDescent="0.25">
      <c r="B38" s="41" t="s">
        <v>10</v>
      </c>
      <c r="C38" s="42">
        <v>9684699</v>
      </c>
      <c r="D38" s="42">
        <v>2843960</v>
      </c>
      <c r="E38" s="42">
        <v>1067849</v>
      </c>
      <c r="F38" s="42">
        <v>253020</v>
      </c>
      <c r="G38" s="42">
        <v>67917</v>
      </c>
      <c r="H38" s="42">
        <v>460</v>
      </c>
      <c r="I38" s="42">
        <v>263499</v>
      </c>
      <c r="J38" s="42">
        <v>234001</v>
      </c>
      <c r="K38" s="42">
        <v>0</v>
      </c>
      <c r="L38" s="42">
        <v>458809</v>
      </c>
      <c r="M38" s="42">
        <f t="shared" si="13"/>
        <v>14874214</v>
      </c>
    </row>
    <row r="39" spans="1:13" ht="15" customHeight="1" x14ac:dyDescent="0.25">
      <c r="B39" s="41" t="s">
        <v>11</v>
      </c>
      <c r="C39" s="42">
        <v>9557777</v>
      </c>
      <c r="D39" s="42">
        <v>2995340</v>
      </c>
      <c r="E39" s="42">
        <v>991805</v>
      </c>
      <c r="F39" s="42">
        <v>264045</v>
      </c>
      <c r="G39" s="42">
        <v>72837</v>
      </c>
      <c r="H39" s="42">
        <v>519</v>
      </c>
      <c r="I39" s="42">
        <v>280317</v>
      </c>
      <c r="J39" s="42">
        <v>198047</v>
      </c>
      <c r="K39" s="42">
        <v>0</v>
      </c>
      <c r="L39" s="42">
        <v>460399</v>
      </c>
      <c r="M39" s="42">
        <f t="shared" si="13"/>
        <v>14821086</v>
      </c>
    </row>
    <row r="40" spans="1:13" ht="15" customHeight="1" x14ac:dyDescent="0.25">
      <c r="B40" s="41" t="s">
        <v>12</v>
      </c>
      <c r="C40" s="42">
        <v>21807869</v>
      </c>
      <c r="D40" s="42">
        <v>5043484</v>
      </c>
      <c r="E40" s="42">
        <v>3035934</v>
      </c>
      <c r="F40" s="42">
        <v>469702</v>
      </c>
      <c r="G40" s="42">
        <v>109243</v>
      </c>
      <c r="H40" s="42">
        <v>523</v>
      </c>
      <c r="I40" s="42">
        <v>443288</v>
      </c>
      <c r="J40" s="42">
        <v>1084361</v>
      </c>
      <c r="K40" s="42">
        <v>2188885</v>
      </c>
      <c r="L40" s="42">
        <v>978147</v>
      </c>
      <c r="M40" s="42">
        <f t="shared" si="13"/>
        <v>35161436</v>
      </c>
    </row>
    <row r="41" spans="1:13" ht="15" customHeight="1" x14ac:dyDescent="0.25">
      <c r="B41" s="41" t="s">
        <v>13</v>
      </c>
      <c r="C41" s="42">
        <v>9162444</v>
      </c>
      <c r="D41" s="42">
        <v>2570597</v>
      </c>
      <c r="E41" s="42">
        <v>1126944</v>
      </c>
      <c r="F41" s="42">
        <v>231673</v>
      </c>
      <c r="G41" s="42">
        <v>59803</v>
      </c>
      <c r="H41" s="42">
        <v>374</v>
      </c>
      <c r="I41" s="42">
        <v>234772</v>
      </c>
      <c r="J41" s="42">
        <v>265104</v>
      </c>
      <c r="K41" s="42">
        <v>4827733</v>
      </c>
      <c r="L41" s="42">
        <v>429165</v>
      </c>
      <c r="M41" s="42">
        <f t="shared" si="13"/>
        <v>18908609</v>
      </c>
    </row>
    <row r="42" spans="1:13" ht="15" customHeight="1" x14ac:dyDescent="0.25">
      <c r="B42" s="41" t="s">
        <v>14</v>
      </c>
      <c r="C42" s="42">
        <v>9381101</v>
      </c>
      <c r="D42" s="42">
        <v>2438153</v>
      </c>
      <c r="E42" s="42">
        <v>1113883</v>
      </c>
      <c r="F42" s="42">
        <v>235596</v>
      </c>
      <c r="G42" s="42">
        <v>56898</v>
      </c>
      <c r="H42" s="42">
        <v>944</v>
      </c>
      <c r="I42" s="42">
        <v>200014</v>
      </c>
      <c r="J42" s="42">
        <v>256812</v>
      </c>
      <c r="K42" s="42">
        <v>22994</v>
      </c>
      <c r="L42" s="42">
        <v>431769</v>
      </c>
      <c r="M42" s="42">
        <f t="shared" si="13"/>
        <v>14138164</v>
      </c>
    </row>
    <row r="43" spans="1:13" ht="15" customHeight="1" x14ac:dyDescent="0.25">
      <c r="B43" s="41" t="s">
        <v>30</v>
      </c>
      <c r="C43" s="42">
        <v>7033779</v>
      </c>
      <c r="D43" s="42">
        <v>1779935</v>
      </c>
      <c r="E43" s="42">
        <v>845792</v>
      </c>
      <c r="F43" s="42">
        <v>172260</v>
      </c>
      <c r="G43" s="42">
        <v>40867</v>
      </c>
      <c r="H43" s="42">
        <v>710</v>
      </c>
      <c r="I43" s="42">
        <v>150717</v>
      </c>
      <c r="J43" s="42">
        <v>189020</v>
      </c>
      <c r="K43" s="42">
        <v>2034734</v>
      </c>
      <c r="L43" s="42">
        <v>321866</v>
      </c>
      <c r="M43" s="42">
        <f t="shared" si="13"/>
        <v>12569680</v>
      </c>
    </row>
    <row r="44" spans="1:13" ht="15" customHeight="1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 ht="15" customHeight="1" x14ac:dyDescent="0.25">
      <c r="A45" s="33"/>
      <c r="B45" s="43" t="s">
        <v>18</v>
      </c>
      <c r="C45" s="35">
        <f t="shared" ref="C45:I45" si="14">SUM(C33:C43)</f>
        <v>171289014</v>
      </c>
      <c r="D45" s="35">
        <f t="shared" si="14"/>
        <v>46087140</v>
      </c>
      <c r="E45" s="35">
        <f t="shared" si="14"/>
        <v>20692346</v>
      </c>
      <c r="F45" s="35">
        <f t="shared" si="14"/>
        <v>4188205</v>
      </c>
      <c r="G45" s="35">
        <f t="shared" si="14"/>
        <v>1068120</v>
      </c>
      <c r="H45" s="35">
        <f t="shared" si="14"/>
        <v>7655</v>
      </c>
      <c r="I45" s="35">
        <f t="shared" si="14"/>
        <v>4166701</v>
      </c>
      <c r="J45" s="35">
        <f>SUM(J33:J43)</f>
        <v>6470004</v>
      </c>
      <c r="K45" s="35">
        <f>SUM(K33:K43)</f>
        <v>28997438</v>
      </c>
      <c r="L45" s="35">
        <f>SUM(L33:L43)</f>
        <v>7944813</v>
      </c>
      <c r="M45" s="35">
        <f>SUM(C45:L45)</f>
        <v>290911436</v>
      </c>
    </row>
    <row r="46" spans="1:13" ht="15" customHeight="1" x14ac:dyDescent="0.25">
      <c r="B46" s="47" t="s">
        <v>21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15" customHeight="1" x14ac:dyDescent="0.25">
      <c r="B47" s="36" t="s">
        <v>77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50" spans="1:13" ht="1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15" customHeight="1" x14ac:dyDescent="0.25">
      <c r="A51" s="33"/>
      <c r="B51" s="39" t="s">
        <v>53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15" customHeight="1" x14ac:dyDescent="0.25">
      <c r="A52" s="33"/>
      <c r="B52" s="40" t="s">
        <v>73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" customHeight="1" x14ac:dyDescent="0.25">
      <c r="A53" s="33"/>
      <c r="B53" s="39" t="s">
        <v>75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" customHeight="1" x14ac:dyDescent="0.25">
      <c r="A54" s="33"/>
      <c r="B54" s="39" t="s">
        <v>54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" customHeight="1" x14ac:dyDescent="0.25">
      <c r="A55" s="33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38.25" x14ac:dyDescent="0.25">
      <c r="B56" s="37" t="s">
        <v>58</v>
      </c>
      <c r="C56" s="38" t="s">
        <v>0</v>
      </c>
      <c r="D56" s="38" t="s">
        <v>27</v>
      </c>
      <c r="E56" s="38" t="s">
        <v>26</v>
      </c>
      <c r="F56" s="38" t="s">
        <v>25</v>
      </c>
      <c r="G56" s="38" t="s">
        <v>4</v>
      </c>
      <c r="H56" s="38" t="s">
        <v>20</v>
      </c>
      <c r="I56" s="38" t="s">
        <v>3</v>
      </c>
      <c r="J56" s="38" t="s">
        <v>31</v>
      </c>
      <c r="K56" s="38" t="s">
        <v>29</v>
      </c>
      <c r="L56" s="38" t="s">
        <v>70</v>
      </c>
      <c r="M56" s="38" t="s">
        <v>18</v>
      </c>
    </row>
    <row r="58" spans="1:13" ht="15" customHeight="1" x14ac:dyDescent="0.25">
      <c r="B58" s="41" t="s">
        <v>5</v>
      </c>
      <c r="C58" s="42">
        <v>23721986</v>
      </c>
      <c r="D58" s="42">
        <v>6885964</v>
      </c>
      <c r="E58" s="42">
        <v>546312</v>
      </c>
      <c r="F58" s="42">
        <v>1006098</v>
      </c>
      <c r="G58" s="42">
        <v>134287</v>
      </c>
      <c r="H58" s="42">
        <v>0</v>
      </c>
      <c r="I58" s="42">
        <v>602442</v>
      </c>
      <c r="J58" s="42">
        <v>814879</v>
      </c>
      <c r="K58" s="42">
        <v>0</v>
      </c>
      <c r="L58" s="42">
        <v>530261</v>
      </c>
      <c r="M58" s="42">
        <f>SUM(C58:L58)</f>
        <v>34242229</v>
      </c>
    </row>
    <row r="59" spans="1:13" ht="15" customHeight="1" x14ac:dyDescent="0.25">
      <c r="B59" s="41" t="s">
        <v>6</v>
      </c>
      <c r="C59" s="42">
        <v>53298888</v>
      </c>
      <c r="D59" s="42">
        <v>15018324</v>
      </c>
      <c r="E59" s="42">
        <v>1166201</v>
      </c>
      <c r="F59" s="42">
        <v>2247828</v>
      </c>
      <c r="G59" s="42">
        <v>283510</v>
      </c>
      <c r="H59" s="42">
        <v>0</v>
      </c>
      <c r="I59" s="42">
        <v>1317119</v>
      </c>
      <c r="J59" s="42">
        <v>2606296</v>
      </c>
      <c r="K59" s="42">
        <v>12131658</v>
      </c>
      <c r="L59" s="42">
        <v>1154813</v>
      </c>
      <c r="M59" s="42">
        <f t="shared" ref="M59:M68" si="15">SUM(C59:L59)</f>
        <v>89224637</v>
      </c>
    </row>
    <row r="60" spans="1:13" ht="15" customHeight="1" x14ac:dyDescent="0.25">
      <c r="B60" s="41" t="s">
        <v>7</v>
      </c>
      <c r="C60" s="42">
        <v>15735105</v>
      </c>
      <c r="D60" s="42">
        <v>4859326</v>
      </c>
      <c r="E60" s="42">
        <v>401820</v>
      </c>
      <c r="F60" s="42">
        <v>675528</v>
      </c>
      <c r="G60" s="42">
        <v>100798</v>
      </c>
      <c r="H60" s="42">
        <v>0</v>
      </c>
      <c r="I60" s="42">
        <v>474485</v>
      </c>
      <c r="J60" s="42">
        <v>340977</v>
      </c>
      <c r="K60" s="42">
        <v>2385335</v>
      </c>
      <c r="L60" s="42">
        <v>375286</v>
      </c>
      <c r="M60" s="42">
        <f t="shared" si="15"/>
        <v>25348660</v>
      </c>
    </row>
    <row r="61" spans="1:13" ht="15" customHeight="1" x14ac:dyDescent="0.25">
      <c r="B61" s="41" t="s">
        <v>8</v>
      </c>
      <c r="C61" s="42">
        <v>9699221</v>
      </c>
      <c r="D61" s="42">
        <v>2947587</v>
      </c>
      <c r="E61" s="42">
        <v>241232</v>
      </c>
      <c r="F61" s="42">
        <v>415063</v>
      </c>
      <c r="G61" s="42">
        <v>60215</v>
      </c>
      <c r="H61" s="42">
        <v>0</v>
      </c>
      <c r="I61" s="42">
        <v>278734</v>
      </c>
      <c r="J61" s="42">
        <v>173146</v>
      </c>
      <c r="K61" s="42">
        <v>1759880</v>
      </c>
      <c r="L61" s="42">
        <v>227475</v>
      </c>
      <c r="M61" s="42">
        <f t="shared" si="15"/>
        <v>15802553</v>
      </c>
    </row>
    <row r="62" spans="1:13" ht="15" customHeight="1" x14ac:dyDescent="0.25">
      <c r="B62" s="41" t="s">
        <v>9</v>
      </c>
      <c r="C62" s="42">
        <v>15418425</v>
      </c>
      <c r="D62" s="42">
        <v>4358658</v>
      </c>
      <c r="E62" s="42">
        <v>339269</v>
      </c>
      <c r="F62" s="42">
        <v>650653</v>
      </c>
      <c r="G62" s="42">
        <v>82582</v>
      </c>
      <c r="H62" s="42">
        <v>0</v>
      </c>
      <c r="I62" s="42">
        <v>379233</v>
      </c>
      <c r="J62" s="42">
        <v>454946</v>
      </c>
      <c r="K62" s="42">
        <v>0</v>
      </c>
      <c r="L62" s="42">
        <v>335207</v>
      </c>
      <c r="M62" s="42">
        <f t="shared" si="15"/>
        <v>22018973</v>
      </c>
    </row>
    <row r="63" spans="1:13" ht="15" customHeight="1" x14ac:dyDescent="0.25">
      <c r="B63" s="41" t="s">
        <v>10</v>
      </c>
      <c r="C63" s="42">
        <v>11122921</v>
      </c>
      <c r="D63" s="42">
        <v>3308997</v>
      </c>
      <c r="E63" s="42">
        <v>267009</v>
      </c>
      <c r="F63" s="42">
        <v>473993</v>
      </c>
      <c r="G63" s="42">
        <v>66190</v>
      </c>
      <c r="H63" s="42">
        <v>0</v>
      </c>
      <c r="I63" s="42">
        <v>308572</v>
      </c>
      <c r="J63" s="42">
        <v>242141</v>
      </c>
      <c r="K63" s="42">
        <v>0</v>
      </c>
      <c r="L63" s="42">
        <v>255112</v>
      </c>
      <c r="M63" s="42">
        <f t="shared" si="15"/>
        <v>16044935</v>
      </c>
    </row>
    <row r="64" spans="1:13" ht="15" customHeight="1" x14ac:dyDescent="0.25">
      <c r="B64" s="41" t="s">
        <v>11</v>
      </c>
      <c r="C64" s="42">
        <v>11175810</v>
      </c>
      <c r="D64" s="42">
        <v>3394018</v>
      </c>
      <c r="E64" s="42">
        <v>277646</v>
      </c>
      <c r="F64" s="42">
        <v>478187</v>
      </c>
      <c r="G64" s="42">
        <v>69289</v>
      </c>
      <c r="H64" s="42">
        <v>0</v>
      </c>
      <c r="I64" s="42">
        <v>327243</v>
      </c>
      <c r="J64" s="42">
        <v>204937</v>
      </c>
      <c r="K64" s="42">
        <v>0</v>
      </c>
      <c r="L64" s="42">
        <v>261919</v>
      </c>
      <c r="M64" s="42">
        <f t="shared" si="15"/>
        <v>16189049</v>
      </c>
    </row>
    <row r="65" spans="1:13" ht="15" customHeight="1" x14ac:dyDescent="0.25">
      <c r="B65" s="41" t="s">
        <v>12</v>
      </c>
      <c r="C65" s="42">
        <v>23371326</v>
      </c>
      <c r="D65" s="42">
        <v>6307097</v>
      </c>
      <c r="E65" s="42">
        <v>473742</v>
      </c>
      <c r="F65" s="42">
        <v>977868</v>
      </c>
      <c r="G65" s="42">
        <v>113133</v>
      </c>
      <c r="H65" s="42">
        <v>0</v>
      </c>
      <c r="I65" s="42">
        <v>527915</v>
      </c>
      <c r="J65" s="42">
        <v>1122081</v>
      </c>
      <c r="K65" s="42">
        <v>2196346</v>
      </c>
      <c r="L65" s="42">
        <v>483906</v>
      </c>
      <c r="M65" s="42">
        <f t="shared" si="15"/>
        <v>35573414</v>
      </c>
    </row>
    <row r="66" spans="1:13" ht="15" customHeight="1" x14ac:dyDescent="0.25">
      <c r="B66" s="41" t="s">
        <v>13</v>
      </c>
      <c r="C66" s="42">
        <v>10710853</v>
      </c>
      <c r="D66" s="42">
        <v>3102120</v>
      </c>
      <c r="E66" s="42">
        <v>245722</v>
      </c>
      <c r="F66" s="42">
        <v>454073</v>
      </c>
      <c r="G66" s="42">
        <v>60351</v>
      </c>
      <c r="H66" s="42">
        <v>0</v>
      </c>
      <c r="I66" s="42">
        <v>276178</v>
      </c>
      <c r="J66" s="42">
        <v>274326</v>
      </c>
      <c r="K66" s="42">
        <v>2165278</v>
      </c>
      <c r="L66" s="42">
        <v>238856</v>
      </c>
      <c r="M66" s="42">
        <f t="shared" si="15"/>
        <v>17527757</v>
      </c>
    </row>
    <row r="67" spans="1:13" ht="15" customHeight="1" x14ac:dyDescent="0.25">
      <c r="B67" s="41" t="s">
        <v>14</v>
      </c>
      <c r="C67" s="42">
        <v>9354478</v>
      </c>
      <c r="D67" s="42">
        <v>2690748</v>
      </c>
      <c r="E67" s="42">
        <v>232353</v>
      </c>
      <c r="F67" s="42">
        <v>353890</v>
      </c>
      <c r="G67" s="42">
        <v>56898</v>
      </c>
      <c r="H67" s="42">
        <v>0</v>
      </c>
      <c r="I67" s="42">
        <v>217591</v>
      </c>
      <c r="J67" s="42">
        <v>265746</v>
      </c>
      <c r="K67" s="42">
        <v>5074</v>
      </c>
      <c r="L67" s="42">
        <v>204016</v>
      </c>
      <c r="M67" s="42">
        <f t="shared" si="15"/>
        <v>13380794</v>
      </c>
    </row>
    <row r="68" spans="1:13" ht="15" customHeight="1" x14ac:dyDescent="0.25">
      <c r="B68" s="41" t="s">
        <v>30</v>
      </c>
      <c r="C68" s="42">
        <v>6973988</v>
      </c>
      <c r="D68" s="42">
        <v>1973350</v>
      </c>
      <c r="E68" s="42">
        <v>170799</v>
      </c>
      <c r="F68" s="42">
        <v>262837</v>
      </c>
      <c r="G68" s="42">
        <v>40867</v>
      </c>
      <c r="H68" s="42">
        <v>0</v>
      </c>
      <c r="I68" s="42">
        <v>164176</v>
      </c>
      <c r="J68" s="42">
        <v>195594</v>
      </c>
      <c r="K68" s="42">
        <v>4693043</v>
      </c>
      <c r="L68" s="42">
        <v>150671</v>
      </c>
      <c r="M68" s="42">
        <f t="shared" si="15"/>
        <v>14625325</v>
      </c>
    </row>
    <row r="69" spans="1:13" ht="15" customHeight="1" x14ac:dyDescent="0.25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3" ht="15" customHeight="1" x14ac:dyDescent="0.25">
      <c r="A70" s="33"/>
      <c r="B70" s="43" t="s">
        <v>18</v>
      </c>
      <c r="C70" s="35">
        <f t="shared" ref="C70:I70" si="16">SUM(C58:C68)</f>
        <v>190583001</v>
      </c>
      <c r="D70" s="35">
        <f t="shared" si="16"/>
        <v>54846189</v>
      </c>
      <c r="E70" s="35">
        <f t="shared" si="16"/>
        <v>4362105</v>
      </c>
      <c r="F70" s="35">
        <f t="shared" si="16"/>
        <v>7996018</v>
      </c>
      <c r="G70" s="35">
        <f t="shared" si="16"/>
        <v>1068120</v>
      </c>
      <c r="H70" s="35">
        <f t="shared" si="16"/>
        <v>0</v>
      </c>
      <c r="I70" s="35">
        <f t="shared" si="16"/>
        <v>4873688</v>
      </c>
      <c r="J70" s="35">
        <f>SUM(J58:J68)</f>
        <v>6695069</v>
      </c>
      <c r="K70" s="35">
        <f>SUM(K58:K68)</f>
        <v>25336614</v>
      </c>
      <c r="L70" s="35">
        <f>SUM(L58:L68)</f>
        <v>4217522</v>
      </c>
      <c r="M70" s="35">
        <f>SUM(C70:L70)</f>
        <v>299978326</v>
      </c>
    </row>
    <row r="71" spans="1:13" ht="15" customHeight="1" x14ac:dyDescent="0.25">
      <c r="B71" s="47" t="s">
        <v>21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15" customHeight="1" x14ac:dyDescent="0.25">
      <c r="B72" s="36" t="s">
        <v>78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4" spans="1:13" ht="1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15" customHeight="1" x14ac:dyDescent="0.25">
      <c r="A75" s="33"/>
      <c r="B75" s="39" t="s">
        <v>53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" customHeight="1" x14ac:dyDescent="0.25">
      <c r="A76" s="33"/>
      <c r="B76" s="40" t="s">
        <v>73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" customHeight="1" x14ac:dyDescent="0.25">
      <c r="A77" s="33"/>
      <c r="B77" s="39" t="s">
        <v>76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" customHeight="1" x14ac:dyDescent="0.25">
      <c r="A78" s="33"/>
      <c r="B78" s="39" t="s">
        <v>54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" customHeight="1" x14ac:dyDescent="0.25">
      <c r="A79" s="33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38.25" x14ac:dyDescent="0.25">
      <c r="B80" s="37" t="s">
        <v>58</v>
      </c>
      <c r="C80" s="38" t="s">
        <v>0</v>
      </c>
      <c r="D80" s="38" t="s">
        <v>27</v>
      </c>
      <c r="E80" s="38" t="s">
        <v>26</v>
      </c>
      <c r="F80" s="38" t="s">
        <v>25</v>
      </c>
      <c r="G80" s="38" t="s">
        <v>4</v>
      </c>
      <c r="H80" s="38" t="s">
        <v>20</v>
      </c>
      <c r="I80" s="38" t="s">
        <v>3</v>
      </c>
      <c r="J80" s="38" t="s">
        <v>31</v>
      </c>
      <c r="K80" s="38" t="s">
        <v>29</v>
      </c>
      <c r="L80" s="38" t="s">
        <v>70</v>
      </c>
      <c r="M80" s="38" t="s">
        <v>18</v>
      </c>
    </row>
    <row r="82" spans="1:13" ht="15" customHeight="1" x14ac:dyDescent="0.25">
      <c r="B82" s="41" t="s">
        <v>5</v>
      </c>
      <c r="C82" s="42">
        <v>16505399</v>
      </c>
      <c r="D82" s="42">
        <v>4863719</v>
      </c>
      <c r="E82" s="42">
        <v>546312</v>
      </c>
      <c r="F82" s="42">
        <v>545818</v>
      </c>
      <c r="G82" s="42">
        <v>134287</v>
      </c>
      <c r="H82" s="42">
        <v>176</v>
      </c>
      <c r="I82" s="42">
        <v>482963</v>
      </c>
      <c r="J82" s="42">
        <v>772759</v>
      </c>
      <c r="K82" s="42">
        <v>3269358</v>
      </c>
      <c r="L82" s="42">
        <v>108526</v>
      </c>
      <c r="M82" s="42">
        <f>SUM(C82:L82)</f>
        <v>27229317</v>
      </c>
    </row>
    <row r="83" spans="1:13" ht="15" customHeight="1" x14ac:dyDescent="0.25">
      <c r="B83" s="41" t="s">
        <v>6</v>
      </c>
      <c r="C83" s="42">
        <v>36556686</v>
      </c>
      <c r="D83" s="42">
        <v>10311712</v>
      </c>
      <c r="E83" s="42">
        <v>1166202</v>
      </c>
      <c r="F83" s="42">
        <v>1259041</v>
      </c>
      <c r="G83" s="42">
        <v>283510</v>
      </c>
      <c r="H83" s="42">
        <v>341</v>
      </c>
      <c r="I83" s="42">
        <v>997995</v>
      </c>
      <c r="J83" s="42">
        <v>2471581</v>
      </c>
      <c r="K83" s="42">
        <v>38810546</v>
      </c>
      <c r="L83" s="42">
        <v>237906</v>
      </c>
      <c r="M83" s="42">
        <f t="shared" ref="M83:M92" si="17">SUM(C83:L83)</f>
        <v>92095520</v>
      </c>
    </row>
    <row r="84" spans="1:13" ht="15" customHeight="1" x14ac:dyDescent="0.25">
      <c r="B84" s="41" t="s">
        <v>7</v>
      </c>
      <c r="C84" s="42">
        <v>11288132</v>
      </c>
      <c r="D84" s="42">
        <v>3622899</v>
      </c>
      <c r="E84" s="42">
        <v>401820</v>
      </c>
      <c r="F84" s="42">
        <v>341002</v>
      </c>
      <c r="G84" s="42">
        <v>100798</v>
      </c>
      <c r="H84" s="42">
        <v>152</v>
      </c>
      <c r="I84" s="42">
        <v>376459</v>
      </c>
      <c r="J84" s="42">
        <v>323352</v>
      </c>
      <c r="K84" s="42">
        <v>1911414</v>
      </c>
      <c r="L84" s="42">
        <v>75805</v>
      </c>
      <c r="M84" s="42">
        <f t="shared" si="17"/>
        <v>18441833</v>
      </c>
    </row>
    <row r="85" spans="1:13" ht="15" customHeight="1" x14ac:dyDescent="0.25">
      <c r="B85" s="41" t="s">
        <v>8</v>
      </c>
      <c r="C85" s="42">
        <v>6902473</v>
      </c>
      <c r="D85" s="42">
        <v>2168275</v>
      </c>
      <c r="E85" s="42">
        <v>241232</v>
      </c>
      <c r="F85" s="42">
        <v>213639</v>
      </c>
      <c r="G85" s="42">
        <v>60215</v>
      </c>
      <c r="H85" s="42">
        <v>88</v>
      </c>
      <c r="I85" s="42">
        <v>222873</v>
      </c>
      <c r="J85" s="42">
        <v>164196</v>
      </c>
      <c r="K85" s="42">
        <v>2222013</v>
      </c>
      <c r="L85" s="42">
        <v>46102</v>
      </c>
      <c r="M85" s="42">
        <f t="shared" si="17"/>
        <v>12241106</v>
      </c>
    </row>
    <row r="86" spans="1:13" ht="15" customHeight="1" x14ac:dyDescent="0.25">
      <c r="B86" s="41" t="s">
        <v>9</v>
      </c>
      <c r="C86" s="42">
        <v>10591652</v>
      </c>
      <c r="D86" s="42">
        <v>3002197</v>
      </c>
      <c r="E86" s="42">
        <v>339270</v>
      </c>
      <c r="F86" s="42">
        <v>363200</v>
      </c>
      <c r="G86" s="42">
        <v>82582</v>
      </c>
      <c r="H86" s="42">
        <v>100</v>
      </c>
      <c r="I86" s="42">
        <v>291418</v>
      </c>
      <c r="J86" s="42">
        <v>431431</v>
      </c>
      <c r="K86" s="42">
        <v>4809639</v>
      </c>
      <c r="L86" s="42">
        <v>69007</v>
      </c>
      <c r="M86" s="42">
        <f t="shared" si="17"/>
        <v>19980496</v>
      </c>
    </row>
    <row r="87" spans="1:13" ht="15" customHeight="1" x14ac:dyDescent="0.25">
      <c r="B87" s="41" t="s">
        <v>10</v>
      </c>
      <c r="C87" s="42">
        <v>7832654</v>
      </c>
      <c r="D87" s="42">
        <v>2389663</v>
      </c>
      <c r="E87" s="42">
        <v>267009</v>
      </c>
      <c r="F87" s="42">
        <v>250137</v>
      </c>
      <c r="G87" s="42">
        <v>66190</v>
      </c>
      <c r="H87" s="42">
        <v>92</v>
      </c>
      <c r="I87" s="42">
        <v>241888</v>
      </c>
      <c r="J87" s="42">
        <v>229625</v>
      </c>
      <c r="K87" s="42">
        <v>0</v>
      </c>
      <c r="L87" s="42">
        <v>51937</v>
      </c>
      <c r="M87" s="42">
        <f t="shared" si="17"/>
        <v>11329195</v>
      </c>
    </row>
    <row r="88" spans="1:13" ht="15" customHeight="1" x14ac:dyDescent="0.25">
      <c r="B88" s="41" t="s">
        <v>11</v>
      </c>
      <c r="C88" s="42">
        <v>7950609</v>
      </c>
      <c r="D88" s="42">
        <v>2495236</v>
      </c>
      <c r="E88" s="42">
        <v>277645</v>
      </c>
      <c r="F88" s="42">
        <v>246329</v>
      </c>
      <c r="G88" s="42">
        <v>69289</v>
      </c>
      <c r="H88" s="42">
        <v>101</v>
      </c>
      <c r="I88" s="42">
        <v>256360</v>
      </c>
      <c r="J88" s="42">
        <v>194344</v>
      </c>
      <c r="K88" s="42">
        <v>0</v>
      </c>
      <c r="L88" s="42">
        <v>53090</v>
      </c>
      <c r="M88" s="42">
        <f t="shared" si="17"/>
        <v>11543003</v>
      </c>
    </row>
    <row r="89" spans="1:13" ht="15" customHeight="1" x14ac:dyDescent="0.25">
      <c r="B89" s="41" t="s">
        <v>12</v>
      </c>
      <c r="C89" s="42">
        <v>15705675</v>
      </c>
      <c r="D89" s="42">
        <v>4143136</v>
      </c>
      <c r="E89" s="42">
        <v>473742</v>
      </c>
      <c r="F89" s="42">
        <v>572164</v>
      </c>
      <c r="G89" s="42">
        <v>113133</v>
      </c>
      <c r="H89" s="42">
        <v>116</v>
      </c>
      <c r="I89" s="42">
        <v>384090</v>
      </c>
      <c r="J89" s="42">
        <v>1064082</v>
      </c>
      <c r="K89" s="42">
        <v>0</v>
      </c>
      <c r="L89" s="42">
        <v>100678</v>
      </c>
      <c r="M89" s="42">
        <f t="shared" si="17"/>
        <v>22556816</v>
      </c>
    </row>
    <row r="90" spans="1:13" ht="15" customHeight="1" x14ac:dyDescent="0.25">
      <c r="B90" s="41" t="s">
        <v>13</v>
      </c>
      <c r="C90" s="42">
        <v>7444293</v>
      </c>
      <c r="D90" s="42">
        <v>2186526</v>
      </c>
      <c r="E90" s="42">
        <v>245722</v>
      </c>
      <c r="F90" s="42">
        <v>246950</v>
      </c>
      <c r="G90" s="42">
        <v>60351</v>
      </c>
      <c r="H90" s="42">
        <v>79</v>
      </c>
      <c r="I90" s="42">
        <v>216720</v>
      </c>
      <c r="J90" s="42">
        <v>260146</v>
      </c>
      <c r="K90" s="42">
        <v>187905</v>
      </c>
      <c r="L90" s="42">
        <v>48909</v>
      </c>
      <c r="M90" s="42">
        <f t="shared" si="17"/>
        <v>10897601</v>
      </c>
    </row>
    <row r="91" spans="1:13" ht="15" customHeight="1" x14ac:dyDescent="0.25">
      <c r="B91" s="41" t="s">
        <v>14</v>
      </c>
      <c r="C91" s="42">
        <v>7379299</v>
      </c>
      <c r="D91" s="42">
        <v>2126557</v>
      </c>
      <c r="E91" s="42">
        <v>232352</v>
      </c>
      <c r="F91" s="42">
        <v>284003</v>
      </c>
      <c r="G91" s="42">
        <v>56898</v>
      </c>
      <c r="H91" s="42">
        <v>48</v>
      </c>
      <c r="I91" s="42">
        <v>169630</v>
      </c>
      <c r="J91" s="42">
        <v>252010</v>
      </c>
      <c r="K91" s="42">
        <v>853707</v>
      </c>
      <c r="L91" s="42">
        <v>48235</v>
      </c>
      <c r="M91" s="42">
        <f t="shared" si="17"/>
        <v>11402739</v>
      </c>
    </row>
    <row r="92" spans="1:13" ht="15" customHeight="1" x14ac:dyDescent="0.25">
      <c r="B92" s="41" t="s">
        <v>30</v>
      </c>
      <c r="C92" s="42">
        <v>5461583</v>
      </c>
      <c r="D92" s="42">
        <v>1541348</v>
      </c>
      <c r="E92" s="42">
        <v>170799</v>
      </c>
      <c r="F92" s="42">
        <v>209326</v>
      </c>
      <c r="G92" s="42">
        <v>40867</v>
      </c>
      <c r="H92" s="42">
        <v>37</v>
      </c>
      <c r="I92" s="42">
        <v>127454</v>
      </c>
      <c r="J92" s="42">
        <v>185485</v>
      </c>
      <c r="K92" s="42">
        <v>3489384</v>
      </c>
      <c r="L92" s="42">
        <v>35534</v>
      </c>
      <c r="M92" s="42">
        <f t="shared" si="17"/>
        <v>11261817</v>
      </c>
    </row>
    <row r="93" spans="1:13" ht="15" customHeight="1" x14ac:dyDescent="0.25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ht="15" customHeight="1" x14ac:dyDescent="0.25">
      <c r="A94" s="33"/>
      <c r="B94" s="43" t="s">
        <v>18</v>
      </c>
      <c r="C94" s="35">
        <f t="shared" ref="C94:I94" si="18">SUM(C82:C92)</f>
        <v>133618455</v>
      </c>
      <c r="D94" s="35">
        <f t="shared" si="18"/>
        <v>38851268</v>
      </c>
      <c r="E94" s="35">
        <f t="shared" si="18"/>
        <v>4362105</v>
      </c>
      <c r="F94" s="35">
        <f t="shared" si="18"/>
        <v>4531609</v>
      </c>
      <c r="G94" s="35">
        <f t="shared" si="18"/>
        <v>1068120</v>
      </c>
      <c r="H94" s="35">
        <f t="shared" si="18"/>
        <v>1330</v>
      </c>
      <c r="I94" s="35">
        <f t="shared" si="18"/>
        <v>3767850</v>
      </c>
      <c r="J94" s="35">
        <f>SUM(J82:J92)</f>
        <v>6349011</v>
      </c>
      <c r="K94" s="35">
        <f>SUM(K82:K92)</f>
        <v>55553966</v>
      </c>
      <c r="L94" s="35">
        <f>SUM(L82:L92)</f>
        <v>875729</v>
      </c>
      <c r="M94" s="35">
        <f>SUM(C94:L94)</f>
        <v>248979443</v>
      </c>
    </row>
    <row r="95" spans="1:13" ht="15" customHeight="1" x14ac:dyDescent="0.25">
      <c r="A95" s="32"/>
      <c r="B95" s="36" t="s">
        <v>21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 x14ac:dyDescent="0.25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 x14ac:dyDescent="0.25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 x14ac:dyDescent="0.25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 x14ac:dyDescent="0.25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 x14ac:dyDescent="0.25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 x14ac:dyDescent="0.25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 x14ac:dyDescent="0.25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 x14ac:dyDescent="0.25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 x14ac:dyDescent="0.25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 x14ac:dyDescent="0.25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 x14ac:dyDescent="0.25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38</v>
      </c>
    </row>
    <row r="22" spans="2:12" ht="15" customHeight="1" x14ac:dyDescent="0.25">
      <c r="B22" s="1" t="s">
        <v>37</v>
      </c>
    </row>
    <row r="23" spans="2:12" ht="15" customHeight="1" x14ac:dyDescent="0.25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 x14ac:dyDescent="0.2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 x14ac:dyDescent="0.25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 x14ac:dyDescent="0.3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 x14ac:dyDescent="0.25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III.1'!M9</f>
        <v>#REF!</v>
      </c>
    </row>
    <row r="10" spans="2:14" ht="15" customHeight="1" x14ac:dyDescent="0.25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III.1'!M10</f>
        <v>#REF!</v>
      </c>
    </row>
    <row r="11" spans="2:14" ht="15" customHeight="1" x14ac:dyDescent="0.25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III.1'!M11</f>
        <v>#REF!</v>
      </c>
    </row>
    <row r="12" spans="2:14" ht="15" customHeight="1" x14ac:dyDescent="0.25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III.1'!M12</f>
        <v>#REF!</v>
      </c>
    </row>
    <row r="13" spans="2:14" ht="15" customHeight="1" x14ac:dyDescent="0.25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III.1'!M13</f>
        <v>#REF!</v>
      </c>
    </row>
    <row r="14" spans="2:14" ht="15" customHeight="1" x14ac:dyDescent="0.25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III.1'!M14</f>
        <v>#REF!</v>
      </c>
    </row>
    <row r="15" spans="2:14" ht="15" customHeight="1" x14ac:dyDescent="0.25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III.1'!M15</f>
        <v>#REF!</v>
      </c>
    </row>
    <row r="16" spans="2:14" ht="15" customHeight="1" x14ac:dyDescent="0.25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III.1'!M16</f>
        <v>#REF!</v>
      </c>
    </row>
    <row r="17" spans="2:14" ht="15" customHeight="1" x14ac:dyDescent="0.25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III.1'!M17</f>
        <v>#REF!</v>
      </c>
    </row>
    <row r="18" spans="2:14" ht="15" customHeight="1" x14ac:dyDescent="0.25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III.1'!M18</f>
        <v>#REF!</v>
      </c>
    </row>
    <row r="19" spans="2:14" ht="15" customHeight="1" x14ac:dyDescent="0.25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III.1'!M19</f>
        <v>#REF!</v>
      </c>
    </row>
    <row r="20" spans="2:14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 x14ac:dyDescent="0.25">
      <c r="B21" s="1" t="s">
        <v>32</v>
      </c>
    </row>
    <row r="22" spans="2:14" ht="15" customHeight="1" x14ac:dyDescent="0.25">
      <c r="B22" s="1" t="s">
        <v>41</v>
      </c>
    </row>
    <row r="23" spans="2:14" ht="15" customHeight="1" x14ac:dyDescent="0.25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 x14ac:dyDescent="0.25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 x14ac:dyDescent="0.25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 x14ac:dyDescent="0.25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 x14ac:dyDescent="0.25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 x14ac:dyDescent="0.25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 x14ac:dyDescent="0.25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 x14ac:dyDescent="0.25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 x14ac:dyDescent="0.25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 x14ac:dyDescent="0.25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 x14ac:dyDescent="0.25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 x14ac:dyDescent="0.25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33</v>
      </c>
    </row>
    <row r="22" spans="2:12" ht="15" customHeight="1" x14ac:dyDescent="0.25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 x14ac:dyDescent="0.2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 x14ac:dyDescent="0.25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 x14ac:dyDescent="0.25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 x14ac:dyDescent="0.25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 x14ac:dyDescent="0.3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23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23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23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23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 x14ac:dyDescent="0.25">
      <c r="B10" s="4" t="s">
        <v>5</v>
      </c>
      <c r="C10" s="19" t="e">
        <f>ROUND(D10/D9%,6)</f>
        <v>#REF!</v>
      </c>
      <c r="D10" s="20" t="e">
        <f>'Anexo III.1'!C9+#REF!+#REF!+#REF!</f>
        <v>#REF!</v>
      </c>
      <c r="E10" s="10" t="e">
        <f>ROUND(F10/F9%,6)</f>
        <v>#REF!</v>
      </c>
      <c r="F10" s="2" t="e">
        <f>'Anexo III.1'!D9+#REF!+#REF!+#REF!</f>
        <v>#REF!</v>
      </c>
      <c r="G10" s="19" t="e">
        <f>ROUND(H10/H9%,6)</f>
        <v>#REF!</v>
      </c>
      <c r="H10" s="20" t="e">
        <f>'Anexo III.1'!E9+#REF!+#REF!+#REF!</f>
        <v>#REF!</v>
      </c>
      <c r="I10" s="10" t="e">
        <f>ROUND(J10/J9%,6)</f>
        <v>#REF!</v>
      </c>
      <c r="J10" s="2" t="e">
        <f>'Anexo III.1'!F9+#REF!+#REF!+#REF!</f>
        <v>#REF!</v>
      </c>
      <c r="K10" s="19" t="e">
        <f>ROUND(L10/L9%,6)</f>
        <v>#REF!</v>
      </c>
      <c r="L10" s="20" t="e">
        <f>'Anexo III.1'!G9+#REF!+#REF!+#REF!</f>
        <v>#REF!</v>
      </c>
      <c r="M10" s="10" t="e">
        <f>ROUND(N10/N9%,6)</f>
        <v>#REF!</v>
      </c>
      <c r="N10" s="2" t="e">
        <f>'Anexo III.1'!H9+#REF!+#REF!+#REF!</f>
        <v>#REF!</v>
      </c>
      <c r="O10" s="19" t="e">
        <f>ROUND(P10/P9%,6)</f>
        <v>#REF!</v>
      </c>
      <c r="P10" s="20" t="e">
        <f>'Anexo III.1'!I9+#REF!+#REF!+#REF!</f>
        <v>#REF!</v>
      </c>
      <c r="Q10" s="10" t="e">
        <f>ROUND(R10/R9%,6)</f>
        <v>#REF!</v>
      </c>
      <c r="R10" s="2" t="e">
        <f>'Anexo III.1'!J9+#REF!+#REF!+#REF!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 x14ac:dyDescent="0.25">
      <c r="B11" s="4" t="s">
        <v>6</v>
      </c>
      <c r="C11" s="19" t="e">
        <f>ROUND(D11/D9%,6)</f>
        <v>#REF!</v>
      </c>
      <c r="D11" s="20" t="e">
        <f>'Anexo III.1'!C10+#REF!+#REF!+#REF!</f>
        <v>#REF!</v>
      </c>
      <c r="E11" s="10" t="e">
        <f>ROUND(F11/F9%,6)</f>
        <v>#REF!</v>
      </c>
      <c r="F11" s="2" t="e">
        <f>'Anexo III.1'!D10+#REF!+#REF!+#REF!</f>
        <v>#REF!</v>
      </c>
      <c r="G11" s="19" t="e">
        <f>ROUND(H11/H9%,6)</f>
        <v>#REF!</v>
      </c>
      <c r="H11" s="20" t="e">
        <f>'Anexo III.1'!E10+#REF!+#REF!+#REF!</f>
        <v>#REF!</v>
      </c>
      <c r="I11" s="10" t="e">
        <f>ROUND(J11/J9%,6)</f>
        <v>#REF!</v>
      </c>
      <c r="J11" s="2" t="e">
        <f>'Anexo III.1'!F10+#REF!+#REF!+#REF!</f>
        <v>#REF!</v>
      </c>
      <c r="K11" s="19" t="e">
        <f>ROUND(L11/L9%,6)</f>
        <v>#REF!</v>
      </c>
      <c r="L11" s="20" t="e">
        <f>'Anexo III.1'!G10+#REF!+#REF!+#REF!</f>
        <v>#REF!</v>
      </c>
      <c r="M11" s="10" t="e">
        <f>ROUND(N11/N9%,6)</f>
        <v>#REF!</v>
      </c>
      <c r="N11" s="2" t="e">
        <f>'Anexo III.1'!H10+#REF!+#REF!+#REF!</f>
        <v>#REF!</v>
      </c>
      <c r="O11" s="19" t="e">
        <f>ROUND(P11/P9%,6)</f>
        <v>#REF!</v>
      </c>
      <c r="P11" s="20" t="e">
        <f>'Anexo III.1'!I10+#REF!+#REF!+#REF!</f>
        <v>#REF!</v>
      </c>
      <c r="Q11" s="10" t="e">
        <f>ROUND(R11/R9%,6)</f>
        <v>#REF!</v>
      </c>
      <c r="R11" s="2" t="e">
        <f>'Anexo III.1'!J10+#REF!+#REF!+#REF!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 x14ac:dyDescent="0.25">
      <c r="B12" s="4" t="s">
        <v>7</v>
      </c>
      <c r="C12" s="19" t="e">
        <f>ROUND(D12/D9%,6)</f>
        <v>#REF!</v>
      </c>
      <c r="D12" s="20" t="e">
        <f>'Anexo III.1'!C11+#REF!+#REF!+#REF!</f>
        <v>#REF!</v>
      </c>
      <c r="E12" s="10" t="e">
        <f>ROUND(F12/F9%,6)</f>
        <v>#REF!</v>
      </c>
      <c r="F12" s="2" t="e">
        <f>'Anexo III.1'!D11+#REF!+#REF!+#REF!</f>
        <v>#REF!</v>
      </c>
      <c r="G12" s="19" t="e">
        <f>ROUND(H12/H9%,6)</f>
        <v>#REF!</v>
      </c>
      <c r="H12" s="20" t="e">
        <f>'Anexo III.1'!E11+#REF!+#REF!+#REF!</f>
        <v>#REF!</v>
      </c>
      <c r="I12" s="10" t="e">
        <f>ROUND(J12/J9%,6)</f>
        <v>#REF!</v>
      </c>
      <c r="J12" s="2" t="e">
        <f>'Anexo III.1'!F11+#REF!+#REF!+#REF!</f>
        <v>#REF!</v>
      </c>
      <c r="K12" s="19" t="e">
        <f>ROUND(L12/L9%,6)</f>
        <v>#REF!</v>
      </c>
      <c r="L12" s="20" t="e">
        <f>'Anexo III.1'!G11+#REF!+#REF!+#REF!</f>
        <v>#REF!</v>
      </c>
      <c r="M12" s="10" t="e">
        <f>ROUND(N12/N9%,6)</f>
        <v>#REF!</v>
      </c>
      <c r="N12" s="2" t="e">
        <f>'Anexo III.1'!H11+#REF!+#REF!+#REF!</f>
        <v>#REF!</v>
      </c>
      <c r="O12" s="19" t="e">
        <f>ROUND(P12/P9%,6)</f>
        <v>#REF!</v>
      </c>
      <c r="P12" s="20" t="e">
        <f>'Anexo III.1'!I11+#REF!+#REF!+#REF!</f>
        <v>#REF!</v>
      </c>
      <c r="Q12" s="10" t="e">
        <f>ROUND(R12/R9%,6)</f>
        <v>#REF!</v>
      </c>
      <c r="R12" s="2" t="e">
        <f>'Anexo III.1'!J11+#REF!+#REF!+#REF!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 x14ac:dyDescent="0.25">
      <c r="B13" s="4" t="s">
        <v>8</v>
      </c>
      <c r="C13" s="19" t="e">
        <f>ROUND(D13/D9%,6)</f>
        <v>#REF!</v>
      </c>
      <c r="D13" s="20" t="e">
        <f>'Anexo III.1'!C12+#REF!+#REF!+#REF!</f>
        <v>#REF!</v>
      </c>
      <c r="E13" s="10" t="e">
        <f>ROUND(F13/F9%,6)</f>
        <v>#REF!</v>
      </c>
      <c r="F13" s="2" t="e">
        <f>'Anexo III.1'!D12+#REF!+#REF!+#REF!</f>
        <v>#REF!</v>
      </c>
      <c r="G13" s="19" t="e">
        <f>ROUND(H13/H9%,6)</f>
        <v>#REF!</v>
      </c>
      <c r="H13" s="20" t="e">
        <f>'Anexo III.1'!E12+#REF!+#REF!+#REF!</f>
        <v>#REF!</v>
      </c>
      <c r="I13" s="10" t="e">
        <f>ROUND(J13/J9%,6)</f>
        <v>#REF!</v>
      </c>
      <c r="J13" s="2" t="e">
        <f>'Anexo III.1'!F12+#REF!+#REF!+#REF!</f>
        <v>#REF!</v>
      </c>
      <c r="K13" s="19" t="e">
        <f>ROUND(L13/L9%,6)</f>
        <v>#REF!</v>
      </c>
      <c r="L13" s="20" t="e">
        <f>'Anexo III.1'!G12+#REF!+#REF!+#REF!</f>
        <v>#REF!</v>
      </c>
      <c r="M13" s="10" t="e">
        <f>ROUND(N13/N9%,6)</f>
        <v>#REF!</v>
      </c>
      <c r="N13" s="2" t="e">
        <f>'Anexo III.1'!H12+#REF!+#REF!+#REF!</f>
        <v>#REF!</v>
      </c>
      <c r="O13" s="19" t="e">
        <f>ROUND(P13/P9%,6)</f>
        <v>#REF!</v>
      </c>
      <c r="P13" s="20" t="e">
        <f>'Anexo III.1'!I12+#REF!+#REF!+#REF!</f>
        <v>#REF!</v>
      </c>
      <c r="Q13" s="10" t="e">
        <f>ROUND(R13/R9%,6)</f>
        <v>#REF!</v>
      </c>
      <c r="R13" s="2" t="e">
        <f>'Anexo III.1'!J12+#REF!+#REF!+#REF!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 x14ac:dyDescent="0.25">
      <c r="B14" s="4" t="s">
        <v>9</v>
      </c>
      <c r="C14" s="19" t="e">
        <f>ROUND(D14/D9%,6)</f>
        <v>#REF!</v>
      </c>
      <c r="D14" s="20" t="e">
        <f>'Anexo III.1'!C13+#REF!+#REF!+#REF!</f>
        <v>#REF!</v>
      </c>
      <c r="E14" s="10" t="e">
        <f>ROUND(F14/F9%,6)</f>
        <v>#REF!</v>
      </c>
      <c r="F14" s="2" t="e">
        <f>'Anexo III.1'!D13+#REF!+#REF!+#REF!</f>
        <v>#REF!</v>
      </c>
      <c r="G14" s="19" t="e">
        <f>ROUND(H14/H9%,6)</f>
        <v>#REF!</v>
      </c>
      <c r="H14" s="20" t="e">
        <f>'Anexo III.1'!E13+#REF!+#REF!+#REF!</f>
        <v>#REF!</v>
      </c>
      <c r="I14" s="10" t="e">
        <f>ROUND(J14/J9%,6)</f>
        <v>#REF!</v>
      </c>
      <c r="J14" s="2" t="e">
        <f>'Anexo III.1'!F13+#REF!+#REF!+#REF!</f>
        <v>#REF!</v>
      </c>
      <c r="K14" s="19" t="e">
        <f>ROUND(L14/L9%,6)</f>
        <v>#REF!</v>
      </c>
      <c r="L14" s="20" t="e">
        <f>'Anexo III.1'!G13+#REF!+#REF!+#REF!</f>
        <v>#REF!</v>
      </c>
      <c r="M14" s="10" t="e">
        <f>ROUND(N14/N9%,6)</f>
        <v>#REF!</v>
      </c>
      <c r="N14" s="2" t="e">
        <f>'Anexo III.1'!H13+#REF!+#REF!+#REF!</f>
        <v>#REF!</v>
      </c>
      <c r="O14" s="19" t="e">
        <f>ROUND(P14/P9%,6)</f>
        <v>#REF!</v>
      </c>
      <c r="P14" s="20" t="e">
        <f>'Anexo III.1'!I13+#REF!+#REF!+#REF!</f>
        <v>#REF!</v>
      </c>
      <c r="Q14" s="10" t="e">
        <f>ROUND(R14/R9%,6)</f>
        <v>#REF!</v>
      </c>
      <c r="R14" s="2" t="e">
        <f>'Anexo III.1'!J13+#REF!+#REF!+#REF!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 x14ac:dyDescent="0.25">
      <c r="B15" s="4" t="s">
        <v>10</v>
      </c>
      <c r="C15" s="19" t="e">
        <f>ROUND(D15/D9%,6)</f>
        <v>#REF!</v>
      </c>
      <c r="D15" s="20" t="e">
        <f>'Anexo III.1'!C14+#REF!+#REF!+#REF!</f>
        <v>#REF!</v>
      </c>
      <c r="E15" s="10" t="e">
        <f>ROUND(F15/F9%,6)</f>
        <v>#REF!</v>
      </c>
      <c r="F15" s="2" t="e">
        <f>'Anexo III.1'!D14+#REF!+#REF!+#REF!</f>
        <v>#REF!</v>
      </c>
      <c r="G15" s="19" t="e">
        <f>ROUND(H15/H9%,6)</f>
        <v>#REF!</v>
      </c>
      <c r="H15" s="20" t="e">
        <f>'Anexo III.1'!E14+#REF!+#REF!+#REF!</f>
        <v>#REF!</v>
      </c>
      <c r="I15" s="10" t="e">
        <f>ROUND(J15/J9%,6)</f>
        <v>#REF!</v>
      </c>
      <c r="J15" s="2" t="e">
        <f>'Anexo III.1'!F14+#REF!+#REF!+#REF!</f>
        <v>#REF!</v>
      </c>
      <c r="K15" s="19" t="e">
        <f>ROUND(L15/L9%,6)</f>
        <v>#REF!</v>
      </c>
      <c r="L15" s="20" t="e">
        <f>'Anexo III.1'!G14+#REF!+#REF!+#REF!</f>
        <v>#REF!</v>
      </c>
      <c r="M15" s="10" t="e">
        <f>ROUND(N15/N9%,6)</f>
        <v>#REF!</v>
      </c>
      <c r="N15" s="2" t="e">
        <f>'Anexo III.1'!H14+#REF!+#REF!+#REF!</f>
        <v>#REF!</v>
      </c>
      <c r="O15" s="19" t="e">
        <f>ROUND(P15/P9%,6)</f>
        <v>#REF!</v>
      </c>
      <c r="P15" s="20" t="e">
        <f>'Anexo III.1'!I14+#REF!+#REF!+#REF!</f>
        <v>#REF!</v>
      </c>
      <c r="Q15" s="10" t="e">
        <f>ROUND(R15/R9%,6)</f>
        <v>#REF!</v>
      </c>
      <c r="R15" s="2" t="e">
        <f>'Anexo III.1'!J14+#REF!+#REF!+#REF!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 x14ac:dyDescent="0.25">
      <c r="B16" s="4" t="s">
        <v>11</v>
      </c>
      <c r="C16" s="19" t="e">
        <f>ROUND(D16/D9%,6)</f>
        <v>#REF!</v>
      </c>
      <c r="D16" s="20" t="e">
        <f>'Anexo III.1'!C15+#REF!+#REF!+#REF!</f>
        <v>#REF!</v>
      </c>
      <c r="E16" s="10" t="e">
        <f>ROUND(F16/F9%,6)</f>
        <v>#REF!</v>
      </c>
      <c r="F16" s="2" t="e">
        <f>'Anexo III.1'!D15+#REF!+#REF!+#REF!</f>
        <v>#REF!</v>
      </c>
      <c r="G16" s="19" t="e">
        <f>ROUND(H16/H9%,6)</f>
        <v>#REF!</v>
      </c>
      <c r="H16" s="20" t="e">
        <f>'Anexo III.1'!E15+#REF!+#REF!+#REF!</f>
        <v>#REF!</v>
      </c>
      <c r="I16" s="10" t="e">
        <f>ROUND(J16/J9%,6)</f>
        <v>#REF!</v>
      </c>
      <c r="J16" s="2" t="e">
        <f>'Anexo III.1'!F15+#REF!+#REF!+#REF!</f>
        <v>#REF!</v>
      </c>
      <c r="K16" s="19" t="e">
        <f>ROUND(L16/L9%,6)</f>
        <v>#REF!</v>
      </c>
      <c r="L16" s="20" t="e">
        <f>'Anexo III.1'!G15+#REF!+#REF!+#REF!</f>
        <v>#REF!</v>
      </c>
      <c r="M16" s="10" t="e">
        <f>ROUND(N16/N9%,6)</f>
        <v>#REF!</v>
      </c>
      <c r="N16" s="2" t="e">
        <f>'Anexo III.1'!H15+#REF!+#REF!+#REF!</f>
        <v>#REF!</v>
      </c>
      <c r="O16" s="19" t="e">
        <f>ROUND(P16/P9%,6)</f>
        <v>#REF!</v>
      </c>
      <c r="P16" s="20" t="e">
        <f>'Anexo III.1'!I15+#REF!+#REF!+#REF!</f>
        <v>#REF!</v>
      </c>
      <c r="Q16" s="10" t="e">
        <f>ROUND(R16/R9%,6)</f>
        <v>#REF!</v>
      </c>
      <c r="R16" s="2" t="e">
        <f>'Anexo III.1'!J15+#REF!+#REF!+#REF!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 x14ac:dyDescent="0.25">
      <c r="B17" s="4" t="s">
        <v>12</v>
      </c>
      <c r="C17" s="19" t="e">
        <f>ROUND(D17/D9%,6)</f>
        <v>#REF!</v>
      </c>
      <c r="D17" s="20" t="e">
        <f>'Anexo III.1'!C16+#REF!+#REF!+#REF!</f>
        <v>#REF!</v>
      </c>
      <c r="E17" s="10" t="e">
        <f>ROUND(F17/F9%,6)</f>
        <v>#REF!</v>
      </c>
      <c r="F17" s="2" t="e">
        <f>'Anexo III.1'!D16+#REF!+#REF!+#REF!</f>
        <v>#REF!</v>
      </c>
      <c r="G17" s="19" t="e">
        <f>ROUND(H17/H9%,6)</f>
        <v>#REF!</v>
      </c>
      <c r="H17" s="20" t="e">
        <f>'Anexo III.1'!E16+#REF!+#REF!+#REF!</f>
        <v>#REF!</v>
      </c>
      <c r="I17" s="10" t="e">
        <f>ROUND(J17/J9%,6)</f>
        <v>#REF!</v>
      </c>
      <c r="J17" s="2" t="e">
        <f>'Anexo III.1'!F16+#REF!+#REF!+#REF!</f>
        <v>#REF!</v>
      </c>
      <c r="K17" s="19" t="e">
        <f>ROUND(L17/L9%,6)</f>
        <v>#REF!</v>
      </c>
      <c r="L17" s="20" t="e">
        <f>'Anexo III.1'!G16+#REF!+#REF!+#REF!</f>
        <v>#REF!</v>
      </c>
      <c r="M17" s="10" t="e">
        <f>ROUND(N17/N9%,6)</f>
        <v>#REF!</v>
      </c>
      <c r="N17" s="2" t="e">
        <f>'Anexo III.1'!H16+#REF!+#REF!+#REF!</f>
        <v>#REF!</v>
      </c>
      <c r="O17" s="19" t="e">
        <f>ROUND(P17/P9%,6)</f>
        <v>#REF!</v>
      </c>
      <c r="P17" s="20" t="e">
        <f>'Anexo III.1'!I16+#REF!+#REF!+#REF!</f>
        <v>#REF!</v>
      </c>
      <c r="Q17" s="10" t="e">
        <f>ROUND(R17/R9%,6)</f>
        <v>#REF!</v>
      </c>
      <c r="R17" s="2" t="e">
        <f>'Anexo III.1'!J16+#REF!+#REF!+#REF!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 x14ac:dyDescent="0.25">
      <c r="B18" s="4" t="s">
        <v>13</v>
      </c>
      <c r="C18" s="19" t="e">
        <f>ROUND(D18/D9%,6)</f>
        <v>#REF!</v>
      </c>
      <c r="D18" s="20" t="e">
        <f>'Anexo III.1'!C17+#REF!+#REF!+#REF!</f>
        <v>#REF!</v>
      </c>
      <c r="E18" s="10" t="e">
        <f>ROUND(F18/F9%,6)</f>
        <v>#REF!</v>
      </c>
      <c r="F18" s="2" t="e">
        <f>'Anexo III.1'!D17+#REF!+#REF!+#REF!</f>
        <v>#REF!</v>
      </c>
      <c r="G18" s="19" t="e">
        <f>ROUND(H18/H9%,6)</f>
        <v>#REF!</v>
      </c>
      <c r="H18" s="20" t="e">
        <f>'Anexo III.1'!E17+#REF!+#REF!+#REF!</f>
        <v>#REF!</v>
      </c>
      <c r="I18" s="10" t="e">
        <f>ROUND(J18/J9%,6)</f>
        <v>#REF!</v>
      </c>
      <c r="J18" s="2" t="e">
        <f>'Anexo III.1'!F17+#REF!+#REF!+#REF!</f>
        <v>#REF!</v>
      </c>
      <c r="K18" s="19" t="e">
        <f>ROUND(L18/L9%,6)</f>
        <v>#REF!</v>
      </c>
      <c r="L18" s="20" t="e">
        <f>'Anexo III.1'!G17+#REF!+#REF!+#REF!</f>
        <v>#REF!</v>
      </c>
      <c r="M18" s="10" t="e">
        <f>ROUND(N18/N9%,6)</f>
        <v>#REF!</v>
      </c>
      <c r="N18" s="2" t="e">
        <f>'Anexo III.1'!H17+#REF!+#REF!+#REF!</f>
        <v>#REF!</v>
      </c>
      <c r="O18" s="19" t="e">
        <f>ROUND(P18/P9%,6)</f>
        <v>#REF!</v>
      </c>
      <c r="P18" s="20" t="e">
        <f>'Anexo III.1'!I17+#REF!+#REF!+#REF!</f>
        <v>#REF!</v>
      </c>
      <c r="Q18" s="10" t="e">
        <f>ROUND(R18/R9%,6)</f>
        <v>#REF!</v>
      </c>
      <c r="R18" s="2" t="e">
        <f>'Anexo III.1'!J17+#REF!+#REF!+#REF!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 x14ac:dyDescent="0.25">
      <c r="B19" s="4" t="s">
        <v>14</v>
      </c>
      <c r="C19" s="19" t="e">
        <f>ROUND(D19/D9%,6)</f>
        <v>#REF!</v>
      </c>
      <c r="D19" s="20" t="e">
        <f>'Anexo III.1'!C18+#REF!+#REF!+#REF!</f>
        <v>#REF!</v>
      </c>
      <c r="E19" s="10" t="e">
        <f>ROUND(F19/F9%,6)</f>
        <v>#REF!</v>
      </c>
      <c r="F19" s="2" t="e">
        <f>'Anexo III.1'!D18+#REF!+#REF!+#REF!</f>
        <v>#REF!</v>
      </c>
      <c r="G19" s="19" t="e">
        <f>ROUND(H19/H9%,6)</f>
        <v>#REF!</v>
      </c>
      <c r="H19" s="20" t="e">
        <f>'Anexo III.1'!E18+#REF!+#REF!+#REF!</f>
        <v>#REF!</v>
      </c>
      <c r="I19" s="10" t="e">
        <f>ROUND(J19/J9%,6)</f>
        <v>#REF!</v>
      </c>
      <c r="J19" s="2" t="e">
        <f>'Anexo III.1'!F18+#REF!+#REF!+#REF!</f>
        <v>#REF!</v>
      </c>
      <c r="K19" s="19" t="e">
        <f>ROUND(L19/L9%,6)</f>
        <v>#REF!</v>
      </c>
      <c r="L19" s="20" t="e">
        <f>'Anexo III.1'!G18+#REF!+#REF!+#REF!</f>
        <v>#REF!</v>
      </c>
      <c r="M19" s="10" t="e">
        <f>ROUND(N19/N9%,6)</f>
        <v>#REF!</v>
      </c>
      <c r="N19" s="2" t="e">
        <f>'Anexo III.1'!H18+#REF!+#REF!+#REF!</f>
        <v>#REF!</v>
      </c>
      <c r="O19" s="19" t="e">
        <f>ROUND(P19/P9%,6)</f>
        <v>#REF!</v>
      </c>
      <c r="P19" s="20" t="e">
        <f>'Anexo III.1'!I18+#REF!+#REF!+#REF!</f>
        <v>#REF!</v>
      </c>
      <c r="Q19" s="10" t="e">
        <f>ROUND(R19/R9%,6)</f>
        <v>#REF!</v>
      </c>
      <c r="R19" s="2" t="e">
        <f>'Anexo III.1'!J18+#REF!+#REF!+#REF!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 x14ac:dyDescent="0.25">
      <c r="B20" s="4" t="s">
        <v>30</v>
      </c>
      <c r="C20" s="19" t="e">
        <f>ROUND(D20/D9%,6)</f>
        <v>#REF!</v>
      </c>
      <c r="D20" s="20" t="e">
        <f>'Anexo III.1'!C19+#REF!+#REF!+#REF!</f>
        <v>#REF!</v>
      </c>
      <c r="E20" s="10" t="e">
        <f>ROUND(F20/F9%,6)</f>
        <v>#REF!</v>
      </c>
      <c r="F20" s="2" t="e">
        <f>'Anexo III.1'!D19+#REF!+#REF!+#REF!</f>
        <v>#REF!</v>
      </c>
      <c r="G20" s="19" t="e">
        <f>ROUND(H20/H9%,6)</f>
        <v>#REF!</v>
      </c>
      <c r="H20" s="20" t="e">
        <f>'Anexo III.1'!E19+#REF!+#REF!+#REF!</f>
        <v>#REF!</v>
      </c>
      <c r="I20" s="10" t="e">
        <f>ROUND(J20/J9%,6)</f>
        <v>#REF!</v>
      </c>
      <c r="J20" s="2" t="e">
        <f>'Anexo III.1'!F19+#REF!+#REF!+#REF!</f>
        <v>#REF!</v>
      </c>
      <c r="K20" s="19" t="e">
        <f>ROUND(L20/L9%,6)</f>
        <v>#REF!</v>
      </c>
      <c r="L20" s="20" t="e">
        <f>'Anexo III.1'!G19+#REF!+#REF!+#REF!</f>
        <v>#REF!</v>
      </c>
      <c r="M20" s="10" t="e">
        <f>ROUND(N20/N9%,6)</f>
        <v>#REF!</v>
      </c>
      <c r="N20" s="2" t="e">
        <f>'Anexo III.1'!H19+#REF!+#REF!+#REF!</f>
        <v>#REF!</v>
      </c>
      <c r="O20" s="19" t="e">
        <f>ROUND(P20/P9%,6)</f>
        <v>#REF!</v>
      </c>
      <c r="P20" s="20" t="e">
        <f>'Anexo III.1'!I19+#REF!+#REF!+#REF!</f>
        <v>#REF!</v>
      </c>
      <c r="Q20" s="10" t="e">
        <f>ROUND(R20/R9%,6)</f>
        <v>#REF!</v>
      </c>
      <c r="R20" s="2" t="e">
        <f>'Anexo III.1'!J19+#REF!+#REF!+#REF!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 x14ac:dyDescent="0.25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 x14ac:dyDescent="0.25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 x14ac:dyDescent="0.2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 x14ac:dyDescent="0.25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 x14ac:dyDescent="0.25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 x14ac:dyDescent="0.25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 x14ac:dyDescent="0.3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23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23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23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23" t="e">
        <f>SUM(R10:R20)</f>
        <v>#REF!</v>
      </c>
      <c r="S9" s="22" t="e">
        <f t="shared" ref="S9:T9" si="1">SUM(S10:S20)</f>
        <v>#REF!</v>
      </c>
      <c r="T9" s="23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 x14ac:dyDescent="0.25">
      <c r="B10" s="4" t="s">
        <v>5</v>
      </c>
      <c r="C10" s="19" t="e">
        <f>ROUND(D10/D9%,6)</f>
        <v>#REF!</v>
      </c>
      <c r="D10" s="20" t="e">
        <f>'Anexo III.1'!C9+'Anexo III.2x'!C9+'Anexo III.3x'!C9+'Anexo III.4x'!C9</f>
        <v>#REF!</v>
      </c>
      <c r="E10" s="10" t="e">
        <f>ROUND(F10/F9%,6)</f>
        <v>#REF!</v>
      </c>
      <c r="F10" s="2" t="e">
        <f>'Anexo III.1'!D9+'Anexo III.2x'!D9+'Anexo III.3x'!D9+'Anexo III.4x'!D9</f>
        <v>#REF!</v>
      </c>
      <c r="G10" s="19" t="e">
        <f>ROUND(H10/H9%,6)</f>
        <v>#REF!</v>
      </c>
      <c r="H10" s="20" t="e">
        <f>'Anexo III.1'!E9+'Anexo III.2x'!E9+'Anexo III.3x'!E9+'Anexo III.4x'!E9</f>
        <v>#REF!</v>
      </c>
      <c r="I10" s="10" t="e">
        <f>ROUND(J10/J9%,6)</f>
        <v>#REF!</v>
      </c>
      <c r="J10" s="2" t="e">
        <f>'Anexo III.1'!F9+'Anexo III.2x'!F9+'Anexo III.3x'!F9+'Anexo III.4x'!F9</f>
        <v>#REF!</v>
      </c>
      <c r="K10" s="19" t="e">
        <f>ROUND(L10/L9%,6)</f>
        <v>#REF!</v>
      </c>
      <c r="L10" s="20" t="e">
        <f>'Anexo III.1'!G9+'Anexo III.2x'!G9+'Anexo III.3x'!G9+'Anexo III.4x'!G9</f>
        <v>#REF!</v>
      </c>
      <c r="M10" s="10" t="e">
        <f>ROUND(N10/N9%,6)</f>
        <v>#REF!</v>
      </c>
      <c r="N10" s="2" t="e">
        <f>'Anexo III.1'!H9+'Anexo III.2x'!H9+'Anexo III.3x'!H9+'Anexo III.4x'!H9</f>
        <v>#REF!</v>
      </c>
      <c r="O10" s="19" t="e">
        <f>ROUND(P10/P9%,6)</f>
        <v>#REF!</v>
      </c>
      <c r="P10" s="20" t="e">
        <f>'Anexo III.1'!I9+'Anexo III.2x'!I9+'Anexo III.3x'!I9+'Anexo III.4x'!I9</f>
        <v>#REF!</v>
      </c>
      <c r="Q10" s="10" t="e">
        <f>ROUND(R10/R9%,6)</f>
        <v>#REF!</v>
      </c>
      <c r="R10" s="2" t="e">
        <f>'Anexo III.1'!J9+'Anexo III.2x'!J9+'Anexo III.3x'!J9+'Anexo III.4x'!J9</f>
        <v>#REF!</v>
      </c>
      <c r="S10" s="10" t="e">
        <f>ROUND(T10/T9%,6)</f>
        <v>#REF!</v>
      </c>
      <c r="T10" s="2" t="e">
        <f>'Anexo III.1'!K9+'Anexo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 x14ac:dyDescent="0.25">
      <c r="B11" s="4" t="s">
        <v>6</v>
      </c>
      <c r="C11" s="19" t="e">
        <f>ROUND(D11/D9%,6)</f>
        <v>#REF!</v>
      </c>
      <c r="D11" s="20" t="e">
        <f>'Anexo III.1'!C10+'Anexo III.2x'!C10+'Anexo III.3x'!C10+'Anexo III.4x'!C10</f>
        <v>#REF!</v>
      </c>
      <c r="E11" s="10" t="e">
        <f>ROUND(F11/F9%,6)</f>
        <v>#REF!</v>
      </c>
      <c r="F11" s="2" t="e">
        <f>'Anexo III.1'!D10+'Anexo III.2x'!D10+'Anexo III.3x'!D10+'Anexo III.4x'!D10</f>
        <v>#REF!</v>
      </c>
      <c r="G11" s="19" t="e">
        <f>ROUND(H11/H9%,6)</f>
        <v>#REF!</v>
      </c>
      <c r="H11" s="20" t="e">
        <f>'Anexo III.1'!E10+'Anexo III.2x'!E10+'Anexo III.3x'!E10+'Anexo III.4x'!E10</f>
        <v>#REF!</v>
      </c>
      <c r="I11" s="10" t="e">
        <f>ROUND(J11/J9%,6)</f>
        <v>#REF!</v>
      </c>
      <c r="J11" s="2" t="e">
        <f>'Anexo III.1'!F10+'Anexo III.2x'!F10+'Anexo III.3x'!F10+'Anexo III.4x'!F10</f>
        <v>#REF!</v>
      </c>
      <c r="K11" s="19" t="e">
        <f>ROUND(L11/L9%,6)</f>
        <v>#REF!</v>
      </c>
      <c r="L11" s="20" t="e">
        <f>'Anexo III.1'!G10+'Anexo III.2x'!G10+'Anexo III.3x'!G10+'Anexo III.4x'!G10</f>
        <v>#REF!</v>
      </c>
      <c r="M11" s="10" t="e">
        <f>ROUND(N11/N9%,6)</f>
        <v>#REF!</v>
      </c>
      <c r="N11" s="2" t="e">
        <f>'Anexo III.1'!H10+'Anexo III.2x'!H10+'Anexo III.3x'!H10+'Anexo III.4x'!H10</f>
        <v>#REF!</v>
      </c>
      <c r="O11" s="19" t="e">
        <f>ROUND(P11/P9%,6)</f>
        <v>#REF!</v>
      </c>
      <c r="P11" s="20" t="e">
        <f>'Anexo III.1'!I10+'Anexo III.2x'!I10+'Anexo III.3x'!I10+'Anexo III.4x'!I10</f>
        <v>#REF!</v>
      </c>
      <c r="Q11" s="10" t="e">
        <f>ROUND(R11/R9%,6)</f>
        <v>#REF!</v>
      </c>
      <c r="R11" s="2" t="e">
        <f>'Anexo III.1'!J10+'Anexo III.2x'!J10+'Anexo III.3x'!J10+'Anexo III.4x'!J10</f>
        <v>#REF!</v>
      </c>
      <c r="S11" s="10" t="e">
        <f>ROUND(T11/T9%,6)</f>
        <v>#REF!</v>
      </c>
      <c r="T11" s="2" t="e">
        <f>'Anexo III.1'!K10+'Anexo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 x14ac:dyDescent="0.25">
      <c r="B12" s="4" t="s">
        <v>7</v>
      </c>
      <c r="C12" s="19" t="e">
        <f>ROUND(D12/D9%,6)</f>
        <v>#REF!</v>
      </c>
      <c r="D12" s="20" t="e">
        <f>'Anexo III.1'!C11+'Anexo III.2x'!C11+'Anexo III.3x'!C11+'Anexo III.4x'!C11</f>
        <v>#REF!</v>
      </c>
      <c r="E12" s="10" t="e">
        <f>ROUND(F12/F9%,6)</f>
        <v>#REF!</v>
      </c>
      <c r="F12" s="2" t="e">
        <f>'Anexo III.1'!D11+'Anexo III.2x'!D11+'Anexo III.3x'!D11+'Anexo III.4x'!D11</f>
        <v>#REF!</v>
      </c>
      <c r="G12" s="19" t="e">
        <f>ROUND(H12/H9%,6)</f>
        <v>#REF!</v>
      </c>
      <c r="H12" s="20" t="e">
        <f>'Anexo III.1'!E11+'Anexo III.2x'!E11+'Anexo III.3x'!E11+'Anexo III.4x'!E11</f>
        <v>#REF!</v>
      </c>
      <c r="I12" s="10" t="e">
        <f>ROUND(J12/J9%,6)</f>
        <v>#REF!</v>
      </c>
      <c r="J12" s="2" t="e">
        <f>'Anexo III.1'!F11+'Anexo III.2x'!F11+'Anexo III.3x'!F11+'Anexo III.4x'!F11</f>
        <v>#REF!</v>
      </c>
      <c r="K12" s="19" t="e">
        <f>ROUND(L12/L9%,6)</f>
        <v>#REF!</v>
      </c>
      <c r="L12" s="20" t="e">
        <f>'Anexo III.1'!G11+'Anexo III.2x'!G11+'Anexo III.3x'!G11+'Anexo III.4x'!G11</f>
        <v>#REF!</v>
      </c>
      <c r="M12" s="10" t="e">
        <f>ROUND(N12/N9%,6)</f>
        <v>#REF!</v>
      </c>
      <c r="N12" s="2" t="e">
        <f>'Anexo III.1'!H11+'Anexo III.2x'!H11+'Anexo III.3x'!H11+'Anexo III.4x'!H11</f>
        <v>#REF!</v>
      </c>
      <c r="O12" s="19" t="e">
        <f>ROUND(P12/P9%,6)</f>
        <v>#REF!</v>
      </c>
      <c r="P12" s="20" t="e">
        <f>'Anexo III.1'!I11+'Anexo III.2x'!I11+'Anexo III.3x'!I11+'Anexo III.4x'!I11</f>
        <v>#REF!</v>
      </c>
      <c r="Q12" s="10" t="e">
        <f>ROUND(R12/R9%,6)</f>
        <v>#REF!</v>
      </c>
      <c r="R12" s="2" t="e">
        <f>'Anexo III.1'!J11+'Anexo III.2x'!J11+'Anexo III.3x'!J11+'Anexo III.4x'!J11</f>
        <v>#REF!</v>
      </c>
      <c r="S12" s="10" t="e">
        <f>ROUND(T12/T9%,6)</f>
        <v>#REF!</v>
      </c>
      <c r="T12" s="2" t="e">
        <f>'Anexo III.1'!K11+'Anexo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 x14ac:dyDescent="0.25">
      <c r="B13" s="4" t="s">
        <v>8</v>
      </c>
      <c r="C13" s="19" t="e">
        <f>ROUND(D13/D9%,6)</f>
        <v>#REF!</v>
      </c>
      <c r="D13" s="20" t="e">
        <f>'Anexo III.1'!C12+'Anexo III.2x'!C12+'Anexo III.3x'!C12+'Anexo III.4x'!C12</f>
        <v>#REF!</v>
      </c>
      <c r="E13" s="10" t="e">
        <f>ROUND(F13/F9%,6)</f>
        <v>#REF!</v>
      </c>
      <c r="F13" s="2" t="e">
        <f>'Anexo III.1'!D12+'Anexo III.2x'!D12+'Anexo III.3x'!D12+'Anexo III.4x'!D12</f>
        <v>#REF!</v>
      </c>
      <c r="G13" s="19" t="e">
        <f>ROUND(H13/H9%,6)</f>
        <v>#REF!</v>
      </c>
      <c r="H13" s="20" t="e">
        <f>'Anexo III.1'!E12+'Anexo III.2x'!E12+'Anexo III.3x'!E12+'Anexo III.4x'!E12</f>
        <v>#REF!</v>
      </c>
      <c r="I13" s="10" t="e">
        <f>ROUND(J13/J9%,6)</f>
        <v>#REF!</v>
      </c>
      <c r="J13" s="2" t="e">
        <f>'Anexo III.1'!F12+'Anexo III.2x'!F12+'Anexo III.3x'!F12+'Anexo III.4x'!F12</f>
        <v>#REF!</v>
      </c>
      <c r="K13" s="19" t="e">
        <f>ROUND(L13/L9%,6)</f>
        <v>#REF!</v>
      </c>
      <c r="L13" s="20" t="e">
        <f>'Anexo III.1'!G12+'Anexo III.2x'!G12+'Anexo III.3x'!G12+'Anexo III.4x'!G12</f>
        <v>#REF!</v>
      </c>
      <c r="M13" s="10" t="e">
        <f>ROUND(N13/N9%,6)</f>
        <v>#REF!</v>
      </c>
      <c r="N13" s="2" t="e">
        <f>'Anexo III.1'!H12+'Anexo III.2x'!H12+'Anexo III.3x'!H12+'Anexo III.4x'!H12</f>
        <v>#REF!</v>
      </c>
      <c r="O13" s="19" t="e">
        <f>ROUND(P13/P9%,6)</f>
        <v>#REF!</v>
      </c>
      <c r="P13" s="20" t="e">
        <f>'Anexo III.1'!I12+'Anexo III.2x'!I12+'Anexo III.3x'!I12+'Anexo III.4x'!I12</f>
        <v>#REF!</v>
      </c>
      <c r="Q13" s="10" t="e">
        <f>ROUND(R13/R9%,6)</f>
        <v>#REF!</v>
      </c>
      <c r="R13" s="2" t="e">
        <f>'Anexo III.1'!J12+'Anexo III.2x'!J12+'Anexo III.3x'!J12+'Anexo III.4x'!J12</f>
        <v>#REF!</v>
      </c>
      <c r="S13" s="10" t="e">
        <f>ROUND(T13/T9%,6)</f>
        <v>#REF!</v>
      </c>
      <c r="T13" s="2" t="e">
        <f>'Anexo III.1'!K12+'Anexo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 x14ac:dyDescent="0.25">
      <c r="B14" s="4" t="s">
        <v>9</v>
      </c>
      <c r="C14" s="19" t="e">
        <f>ROUND(D14/D9%,6)</f>
        <v>#REF!</v>
      </c>
      <c r="D14" s="20" t="e">
        <f>'Anexo III.1'!C13+'Anexo III.2x'!C13+'Anexo III.3x'!C13+'Anexo III.4x'!C13</f>
        <v>#REF!</v>
      </c>
      <c r="E14" s="10" t="e">
        <f>ROUND(F14/F9%,6)</f>
        <v>#REF!</v>
      </c>
      <c r="F14" s="2" t="e">
        <f>'Anexo III.1'!D13+'Anexo III.2x'!D13+'Anexo III.3x'!D13+'Anexo III.4x'!D13</f>
        <v>#REF!</v>
      </c>
      <c r="G14" s="19" t="e">
        <f>ROUND(H14/H9%,6)</f>
        <v>#REF!</v>
      </c>
      <c r="H14" s="20" t="e">
        <f>'Anexo III.1'!E13+'Anexo III.2x'!E13+'Anexo III.3x'!E13+'Anexo III.4x'!E13</f>
        <v>#REF!</v>
      </c>
      <c r="I14" s="10" t="e">
        <f>ROUND(J14/J9%,6)</f>
        <v>#REF!</v>
      </c>
      <c r="J14" s="2" t="e">
        <f>'Anexo III.1'!F13+'Anexo III.2x'!F13+'Anexo III.3x'!F13+'Anexo III.4x'!F13</f>
        <v>#REF!</v>
      </c>
      <c r="K14" s="19" t="e">
        <f>ROUND(L14/L9%,6)</f>
        <v>#REF!</v>
      </c>
      <c r="L14" s="20" t="e">
        <f>'Anexo III.1'!G13+'Anexo III.2x'!G13+'Anexo III.3x'!G13+'Anexo III.4x'!G13</f>
        <v>#REF!</v>
      </c>
      <c r="M14" s="10" t="e">
        <f>ROUND(N14/N9%,6)</f>
        <v>#REF!</v>
      </c>
      <c r="N14" s="2" t="e">
        <f>'Anexo III.1'!H13+'Anexo III.2x'!H13+'Anexo III.3x'!H13+'Anexo III.4x'!H13</f>
        <v>#REF!</v>
      </c>
      <c r="O14" s="19" t="e">
        <f>ROUND(P14/P9%,6)</f>
        <v>#REF!</v>
      </c>
      <c r="P14" s="20" t="e">
        <f>'Anexo III.1'!I13+'Anexo III.2x'!I13+'Anexo III.3x'!I13+'Anexo III.4x'!I13</f>
        <v>#REF!</v>
      </c>
      <c r="Q14" s="10" t="e">
        <f>ROUND(R14/R9%,6)</f>
        <v>#REF!</v>
      </c>
      <c r="R14" s="2" t="e">
        <f>'Anexo III.1'!J13+'Anexo III.2x'!J13+'Anexo III.3x'!J13+'Anexo III.4x'!J13</f>
        <v>#REF!</v>
      </c>
      <c r="S14" s="10" t="e">
        <f>ROUND(T14/T9%,6)</f>
        <v>#REF!</v>
      </c>
      <c r="T14" s="2" t="e">
        <f>'Anexo III.1'!K13+'Anexo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 x14ac:dyDescent="0.25">
      <c r="B15" s="4" t="s">
        <v>10</v>
      </c>
      <c r="C15" s="19" t="e">
        <f>ROUND(D15/D9%,6)</f>
        <v>#REF!</v>
      </c>
      <c r="D15" s="20" t="e">
        <f>'Anexo III.1'!C14+'Anexo III.2x'!C14+'Anexo III.3x'!C14+'Anexo III.4x'!C14</f>
        <v>#REF!</v>
      </c>
      <c r="E15" s="10" t="e">
        <f>ROUND(F15/F9%,6)</f>
        <v>#REF!</v>
      </c>
      <c r="F15" s="2" t="e">
        <f>'Anexo III.1'!D14+'Anexo III.2x'!D14+'Anexo III.3x'!D14+'Anexo III.4x'!D14</f>
        <v>#REF!</v>
      </c>
      <c r="G15" s="19" t="e">
        <f>ROUND(H15/H9%,6)</f>
        <v>#REF!</v>
      </c>
      <c r="H15" s="20" t="e">
        <f>'Anexo III.1'!E14+'Anexo III.2x'!E14+'Anexo III.3x'!E14+'Anexo III.4x'!E14</f>
        <v>#REF!</v>
      </c>
      <c r="I15" s="10" t="e">
        <f>ROUND(J15/J9%,6)</f>
        <v>#REF!</v>
      </c>
      <c r="J15" s="2" t="e">
        <f>'Anexo III.1'!F14+'Anexo III.2x'!F14+'Anexo III.3x'!F14+'Anexo III.4x'!F14</f>
        <v>#REF!</v>
      </c>
      <c r="K15" s="19" t="e">
        <f>ROUND(L15/L9%,6)</f>
        <v>#REF!</v>
      </c>
      <c r="L15" s="20" t="e">
        <f>'Anexo III.1'!G14+'Anexo III.2x'!G14+'Anexo III.3x'!G14+'Anexo III.4x'!G14</f>
        <v>#REF!</v>
      </c>
      <c r="M15" s="10" t="e">
        <f>ROUND(N15/N9%,6)</f>
        <v>#REF!</v>
      </c>
      <c r="N15" s="2" t="e">
        <f>'Anexo III.1'!H14+'Anexo III.2x'!H14+'Anexo III.3x'!H14+'Anexo III.4x'!H14</f>
        <v>#REF!</v>
      </c>
      <c r="O15" s="19" t="e">
        <f>ROUND(P15/P9%,6)</f>
        <v>#REF!</v>
      </c>
      <c r="P15" s="20" t="e">
        <f>'Anexo III.1'!I14+'Anexo III.2x'!I14+'Anexo III.3x'!I14+'Anexo III.4x'!I14</f>
        <v>#REF!</v>
      </c>
      <c r="Q15" s="10" t="e">
        <f>ROUND(R15/R9%,6)</f>
        <v>#REF!</v>
      </c>
      <c r="R15" s="2" t="e">
        <f>'Anexo III.1'!J14+'Anexo III.2x'!J14+'Anexo III.3x'!J14+'Anexo III.4x'!J14</f>
        <v>#REF!</v>
      </c>
      <c r="S15" s="10" t="e">
        <f>ROUND(T15/T9%,6)</f>
        <v>#REF!</v>
      </c>
      <c r="T15" s="2" t="e">
        <f>'Anexo III.1'!K14+'Anexo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 x14ac:dyDescent="0.25">
      <c r="B16" s="4" t="s">
        <v>11</v>
      </c>
      <c r="C16" s="19" t="e">
        <f>ROUND(D16/D9%,6)</f>
        <v>#REF!</v>
      </c>
      <c r="D16" s="20" t="e">
        <f>'Anexo III.1'!C15+'Anexo III.2x'!C15+'Anexo III.3x'!C15+'Anexo III.4x'!C15</f>
        <v>#REF!</v>
      </c>
      <c r="E16" s="10" t="e">
        <f>ROUND(F16/F9%,6)</f>
        <v>#REF!</v>
      </c>
      <c r="F16" s="2" t="e">
        <f>'Anexo III.1'!D15+'Anexo III.2x'!D15+'Anexo III.3x'!D15+'Anexo III.4x'!D15</f>
        <v>#REF!</v>
      </c>
      <c r="G16" s="19" t="e">
        <f>ROUND(H16/H9%,6)</f>
        <v>#REF!</v>
      </c>
      <c r="H16" s="20" t="e">
        <f>'Anexo III.1'!E15+'Anexo III.2x'!E15+'Anexo III.3x'!E15+'Anexo III.4x'!E15</f>
        <v>#REF!</v>
      </c>
      <c r="I16" s="10" t="e">
        <f>ROUND(J16/J9%,6)</f>
        <v>#REF!</v>
      </c>
      <c r="J16" s="2" t="e">
        <f>'Anexo III.1'!F15+'Anexo III.2x'!F15+'Anexo III.3x'!F15+'Anexo III.4x'!F15</f>
        <v>#REF!</v>
      </c>
      <c r="K16" s="19" t="e">
        <f>ROUND(L16/L9%,6)</f>
        <v>#REF!</v>
      </c>
      <c r="L16" s="20" t="e">
        <f>'Anexo III.1'!G15+'Anexo III.2x'!G15+'Anexo III.3x'!G15+'Anexo III.4x'!G15</f>
        <v>#REF!</v>
      </c>
      <c r="M16" s="10" t="e">
        <f>ROUND(N16/N9%,6)</f>
        <v>#REF!</v>
      </c>
      <c r="N16" s="2" t="e">
        <f>'Anexo III.1'!H15+'Anexo III.2x'!H15+'Anexo III.3x'!H15+'Anexo III.4x'!H15</f>
        <v>#REF!</v>
      </c>
      <c r="O16" s="19" t="e">
        <f>ROUND(P16/P9%,6)</f>
        <v>#REF!</v>
      </c>
      <c r="P16" s="20" t="e">
        <f>'Anexo III.1'!I15+'Anexo III.2x'!I15+'Anexo III.3x'!I15+'Anexo III.4x'!I15</f>
        <v>#REF!</v>
      </c>
      <c r="Q16" s="10" t="e">
        <f>ROUND(R16/R9%,6)</f>
        <v>#REF!</v>
      </c>
      <c r="R16" s="2" t="e">
        <f>'Anexo III.1'!J15+'Anexo III.2x'!J15+'Anexo III.3x'!J15+'Anexo III.4x'!J15</f>
        <v>#REF!</v>
      </c>
      <c r="S16" s="10" t="e">
        <f>ROUND(T16/T9%,6)</f>
        <v>#REF!</v>
      </c>
      <c r="T16" s="2" t="e">
        <f>'Anexo III.1'!K15+'Anexo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 x14ac:dyDescent="0.25">
      <c r="B17" s="4" t="s">
        <v>12</v>
      </c>
      <c r="C17" s="19" t="e">
        <f>ROUND(D17/D9%,6)</f>
        <v>#REF!</v>
      </c>
      <c r="D17" s="20" t="e">
        <f>'Anexo III.1'!C16+'Anexo III.2x'!C16+'Anexo III.3x'!C16+'Anexo III.4x'!C16</f>
        <v>#REF!</v>
      </c>
      <c r="E17" s="10" t="e">
        <f>ROUND(F17/F9%,6)</f>
        <v>#REF!</v>
      </c>
      <c r="F17" s="2" t="e">
        <f>'Anexo III.1'!D16+'Anexo III.2x'!D16+'Anexo III.3x'!D16+'Anexo III.4x'!D16</f>
        <v>#REF!</v>
      </c>
      <c r="G17" s="19" t="e">
        <f>ROUND(H17/H9%,6)</f>
        <v>#REF!</v>
      </c>
      <c r="H17" s="20" t="e">
        <f>'Anexo III.1'!E16+'Anexo III.2x'!E16+'Anexo III.3x'!E16+'Anexo III.4x'!E16</f>
        <v>#REF!</v>
      </c>
      <c r="I17" s="10" t="e">
        <f>ROUND(J17/J9%,6)</f>
        <v>#REF!</v>
      </c>
      <c r="J17" s="2" t="e">
        <f>'Anexo III.1'!F16+'Anexo III.2x'!F16+'Anexo III.3x'!F16+'Anexo III.4x'!F16</f>
        <v>#REF!</v>
      </c>
      <c r="K17" s="19" t="e">
        <f>ROUND(L17/L9%,6)</f>
        <v>#REF!</v>
      </c>
      <c r="L17" s="20" t="e">
        <f>'Anexo III.1'!G16+'Anexo III.2x'!G16+'Anexo III.3x'!G16+'Anexo III.4x'!G16</f>
        <v>#REF!</v>
      </c>
      <c r="M17" s="10" t="e">
        <f>ROUND(N17/N9%,6)</f>
        <v>#REF!</v>
      </c>
      <c r="N17" s="2" t="e">
        <f>'Anexo III.1'!H16+'Anexo III.2x'!H16+'Anexo III.3x'!H16+'Anexo III.4x'!H16</f>
        <v>#REF!</v>
      </c>
      <c r="O17" s="19" t="e">
        <f>ROUND(P17/P9%,6)</f>
        <v>#REF!</v>
      </c>
      <c r="P17" s="20" t="e">
        <f>'Anexo III.1'!I16+'Anexo III.2x'!I16+'Anexo III.3x'!I16+'Anexo III.4x'!I16</f>
        <v>#REF!</v>
      </c>
      <c r="Q17" s="10" t="e">
        <f>ROUND(R17/R9%,6)</f>
        <v>#REF!</v>
      </c>
      <c r="R17" s="2" t="e">
        <f>'Anexo III.1'!J16+'Anexo III.2x'!J16+'Anexo III.3x'!J16+'Anexo III.4x'!J16</f>
        <v>#REF!</v>
      </c>
      <c r="S17" s="10" t="e">
        <f>ROUND(T17/T9%,6)</f>
        <v>#REF!</v>
      </c>
      <c r="T17" s="2" t="e">
        <f>'Anexo III.1'!K16+'Anexo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 x14ac:dyDescent="0.25">
      <c r="B18" s="4" t="s">
        <v>13</v>
      </c>
      <c r="C18" s="19" t="e">
        <f>ROUND(D18/D9%,6)</f>
        <v>#REF!</v>
      </c>
      <c r="D18" s="20" t="e">
        <f>'Anexo III.1'!C17+'Anexo III.2x'!C17+'Anexo III.3x'!C17+'Anexo III.4x'!C17</f>
        <v>#REF!</v>
      </c>
      <c r="E18" s="10" t="e">
        <f>ROUND(F18/F9%,6)</f>
        <v>#REF!</v>
      </c>
      <c r="F18" s="2" t="e">
        <f>'Anexo III.1'!D17+'Anexo III.2x'!D17+'Anexo III.3x'!D17+'Anexo III.4x'!D17</f>
        <v>#REF!</v>
      </c>
      <c r="G18" s="19" t="e">
        <f>ROUND(H18/H9%,6)</f>
        <v>#REF!</v>
      </c>
      <c r="H18" s="20" t="e">
        <f>'Anexo III.1'!E17+'Anexo III.2x'!E17+'Anexo III.3x'!E17+'Anexo III.4x'!E17</f>
        <v>#REF!</v>
      </c>
      <c r="I18" s="10" t="e">
        <f>ROUND(J18/J9%,6)</f>
        <v>#REF!</v>
      </c>
      <c r="J18" s="2" t="e">
        <f>'Anexo III.1'!F17+'Anexo III.2x'!F17+'Anexo III.3x'!F17+'Anexo III.4x'!F17</f>
        <v>#REF!</v>
      </c>
      <c r="K18" s="19" t="e">
        <f>ROUND(L18/L9%,6)</f>
        <v>#REF!</v>
      </c>
      <c r="L18" s="20" t="e">
        <f>'Anexo III.1'!G17+'Anexo III.2x'!G17+'Anexo III.3x'!G17+'Anexo III.4x'!G17</f>
        <v>#REF!</v>
      </c>
      <c r="M18" s="10" t="e">
        <f>ROUND(N18/N9%,6)</f>
        <v>#REF!</v>
      </c>
      <c r="N18" s="2" t="e">
        <f>'Anexo III.1'!H17+'Anexo III.2x'!H17+'Anexo III.3x'!H17+'Anexo III.4x'!H17</f>
        <v>#REF!</v>
      </c>
      <c r="O18" s="19" t="e">
        <f>ROUND(P18/P9%,6)</f>
        <v>#REF!</v>
      </c>
      <c r="P18" s="20" t="e">
        <f>'Anexo III.1'!I17+'Anexo III.2x'!I17+'Anexo III.3x'!I17+'Anexo III.4x'!I17</f>
        <v>#REF!</v>
      </c>
      <c r="Q18" s="10" t="e">
        <f>ROUND(R18/R9%,6)</f>
        <v>#REF!</v>
      </c>
      <c r="R18" s="2" t="e">
        <f>'Anexo III.1'!J17+'Anexo III.2x'!J17+'Anexo III.3x'!J17+'Anexo III.4x'!J17</f>
        <v>#REF!</v>
      </c>
      <c r="S18" s="10" t="e">
        <f>ROUND(T18/T9%,6)</f>
        <v>#REF!</v>
      </c>
      <c r="T18" s="2" t="e">
        <f>'Anexo III.1'!K17+'Anexo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 x14ac:dyDescent="0.25">
      <c r="B19" s="4" t="s">
        <v>14</v>
      </c>
      <c r="C19" s="19" t="e">
        <f>ROUND(D19/D9%,6)</f>
        <v>#REF!</v>
      </c>
      <c r="D19" s="20" t="e">
        <f>'Anexo III.1'!C18+'Anexo III.2x'!C18+'Anexo III.3x'!C18+'Anexo III.4x'!C18</f>
        <v>#REF!</v>
      </c>
      <c r="E19" s="10" t="e">
        <f>ROUND(F19/F9%,6)</f>
        <v>#REF!</v>
      </c>
      <c r="F19" s="2" t="e">
        <f>'Anexo III.1'!D18+'Anexo III.2x'!D18+'Anexo III.3x'!D18+'Anexo III.4x'!D18</f>
        <v>#REF!</v>
      </c>
      <c r="G19" s="19" t="e">
        <f>ROUND(H19/H9%,6)</f>
        <v>#REF!</v>
      </c>
      <c r="H19" s="20" t="e">
        <f>'Anexo III.1'!E18+'Anexo III.2x'!E18+'Anexo III.3x'!E18+'Anexo III.4x'!E18</f>
        <v>#REF!</v>
      </c>
      <c r="I19" s="10" t="e">
        <f>ROUND(J19/J9%,6)</f>
        <v>#REF!</v>
      </c>
      <c r="J19" s="2" t="e">
        <f>'Anexo III.1'!F18+'Anexo III.2x'!F18+'Anexo III.3x'!F18+'Anexo III.4x'!F18</f>
        <v>#REF!</v>
      </c>
      <c r="K19" s="19" t="e">
        <f>ROUND(L19/L9%,6)</f>
        <v>#REF!</v>
      </c>
      <c r="L19" s="20" t="e">
        <f>'Anexo III.1'!G18+'Anexo III.2x'!G18+'Anexo III.3x'!G18+'Anexo III.4x'!G18</f>
        <v>#REF!</v>
      </c>
      <c r="M19" s="10" t="e">
        <f>ROUND(N19/N9%,6)</f>
        <v>#REF!</v>
      </c>
      <c r="N19" s="2" t="e">
        <f>'Anexo III.1'!H18+'Anexo III.2x'!H18+'Anexo III.3x'!H18+'Anexo III.4x'!H18</f>
        <v>#REF!</v>
      </c>
      <c r="O19" s="19" t="e">
        <f>ROUND(P19/P9%,6)</f>
        <v>#REF!</v>
      </c>
      <c r="P19" s="20" t="e">
        <f>'Anexo III.1'!I18+'Anexo III.2x'!I18+'Anexo III.3x'!I18+'Anexo III.4x'!I18</f>
        <v>#REF!</v>
      </c>
      <c r="Q19" s="10" t="e">
        <f>ROUND(R19/R9%,6)</f>
        <v>#REF!</v>
      </c>
      <c r="R19" s="2" t="e">
        <f>'Anexo III.1'!J18+'Anexo III.2x'!J18+'Anexo III.3x'!J18+'Anexo III.4x'!J18</f>
        <v>#REF!</v>
      </c>
      <c r="S19" s="10" t="e">
        <f>ROUND(T19/T9%,6)</f>
        <v>#REF!</v>
      </c>
      <c r="T19" s="2" t="e">
        <f>'Anexo III.1'!K18+'Anexo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 x14ac:dyDescent="0.25">
      <c r="B20" s="4" t="s">
        <v>30</v>
      </c>
      <c r="C20" s="19" t="e">
        <f>ROUND(D20/D9%,6)</f>
        <v>#REF!</v>
      </c>
      <c r="D20" s="20" t="e">
        <f>'Anexo III.1'!C19+'Anexo III.2x'!C19+'Anexo III.3x'!C19+'Anexo III.4x'!C19</f>
        <v>#REF!</v>
      </c>
      <c r="E20" s="10" t="e">
        <f>ROUND(F20/F9%,6)</f>
        <v>#REF!</v>
      </c>
      <c r="F20" s="2" t="e">
        <f>'Anexo III.1'!D19+'Anexo III.2x'!D19+'Anexo III.3x'!D19+'Anexo III.4x'!D19</f>
        <v>#REF!</v>
      </c>
      <c r="G20" s="19" t="e">
        <f>ROUND(H20/H9%,6)</f>
        <v>#REF!</v>
      </c>
      <c r="H20" s="20" t="e">
        <f>'Anexo III.1'!E19+'Anexo III.2x'!E19+'Anexo III.3x'!E19+'Anexo III.4x'!E19</f>
        <v>#REF!</v>
      </c>
      <c r="I20" s="10" t="e">
        <f>ROUND(J20/J9%,6)</f>
        <v>#REF!</v>
      </c>
      <c r="J20" s="2" t="e">
        <f>'Anexo III.1'!F19+'Anexo III.2x'!F19+'Anexo III.3x'!F19+'Anexo III.4x'!F19</f>
        <v>#REF!</v>
      </c>
      <c r="K20" s="19" t="e">
        <f>ROUND(L20/L9%,6)</f>
        <v>#REF!</v>
      </c>
      <c r="L20" s="20" t="e">
        <f>'Anexo III.1'!G19+'Anexo III.2x'!G19+'Anexo III.3x'!G19+'Anexo III.4x'!G19</f>
        <v>#REF!</v>
      </c>
      <c r="M20" s="10" t="e">
        <f>ROUND(N20/N9%,6)</f>
        <v>#REF!</v>
      </c>
      <c r="N20" s="2" t="e">
        <f>'Anexo III.1'!H19+'Anexo III.2x'!H19+'Anexo III.3x'!H19+'Anexo III.4x'!H19</f>
        <v>#REF!</v>
      </c>
      <c r="O20" s="19" t="e">
        <f>ROUND(P20/P9%,6)</f>
        <v>#REF!</v>
      </c>
      <c r="P20" s="20" t="e">
        <f>'Anexo III.1'!I19+'Anexo III.2x'!I19+'Anexo III.3x'!I19+'Anexo III.4x'!I19</f>
        <v>#REF!</v>
      </c>
      <c r="Q20" s="10" t="e">
        <f>ROUND(R20/R9%,6)</f>
        <v>#REF!</v>
      </c>
      <c r="R20" s="2" t="e">
        <f>'Anexo III.1'!J19+'Anexo III.2x'!J19+'Anexo III.3x'!J19+'Anexo III.4x'!J19</f>
        <v>#REF!</v>
      </c>
      <c r="S20" s="10" t="e">
        <f>ROUND(T20/T9%,6)</f>
        <v>#REF!</v>
      </c>
      <c r="T20" s="2" t="e">
        <f>'Anexo III.1'!K19+'Anexo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 x14ac:dyDescent="0.25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 x14ac:dyDescent="0.25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 x14ac:dyDescent="0.25">
      <c r="B1" s="26" t="s">
        <v>53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ht="15" customHeight="1" x14ac:dyDescent="0.25">
      <c r="B2" s="29" t="s">
        <v>56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5" customHeight="1" x14ac:dyDescent="0.25">
      <c r="B3" s="26" t="s">
        <v>64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5" customHeight="1" x14ac:dyDescent="0.25">
      <c r="B4" s="26" t="s">
        <v>54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15" customHeight="1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35.1" customHeight="1" x14ac:dyDescent="0.25">
      <c r="B6" s="28" t="s">
        <v>58</v>
      </c>
      <c r="C6" s="27" t="s">
        <v>0</v>
      </c>
      <c r="D6" s="27" t="s">
        <v>27</v>
      </c>
      <c r="E6" s="27" t="s">
        <v>26</v>
      </c>
      <c r="F6" s="27" t="s">
        <v>25</v>
      </c>
      <c r="G6" s="27" t="s">
        <v>4</v>
      </c>
      <c r="H6" s="27" t="s">
        <v>20</v>
      </c>
      <c r="I6" s="27" t="s">
        <v>3</v>
      </c>
      <c r="J6" s="27" t="s">
        <v>31</v>
      </c>
      <c r="K6" s="27" t="s">
        <v>29</v>
      </c>
      <c r="L6" s="27" t="s">
        <v>18</v>
      </c>
    </row>
    <row r="8" spans="2:12" ht="15" customHeight="1" x14ac:dyDescent="0.25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 x14ac:dyDescent="0.25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 x14ac:dyDescent="0.25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 x14ac:dyDescent="0.25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 x14ac:dyDescent="0.25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 x14ac:dyDescent="0.25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 x14ac:dyDescent="0.25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 x14ac:dyDescent="0.25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 x14ac:dyDescent="0.25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 x14ac:dyDescent="0.25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 x14ac:dyDescent="0.25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 x14ac:dyDescent="0.25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 x14ac:dyDescent="0.25">
      <c r="B20" s="24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s="24" customFormat="1" ht="15" customHeight="1" x14ac:dyDescent="0.25">
      <c r="B21" s="24" t="s">
        <v>40</v>
      </c>
    </row>
    <row r="22" spans="2:12" s="24" customFormat="1" ht="15" customHeight="1" x14ac:dyDescent="0.25">
      <c r="B22" s="24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 x14ac:dyDescent="0.2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 x14ac:dyDescent="0.2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 x14ac:dyDescent="0.2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 x14ac:dyDescent="0.2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 x14ac:dyDescent="0.2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 x14ac:dyDescent="0.25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 x14ac:dyDescent="0.25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 x14ac:dyDescent="0.25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 x14ac:dyDescent="0.25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 x14ac:dyDescent="0.25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 x14ac:dyDescent="0.25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24" t="s">
        <v>41</v>
      </c>
    </row>
    <row r="22" spans="2:12" ht="15" customHeight="1" x14ac:dyDescent="0.25">
      <c r="B22" s="24" t="s">
        <v>34</v>
      </c>
    </row>
    <row r="23" spans="2:12" ht="15" customHeight="1" x14ac:dyDescent="0.25">
      <c r="B23" s="24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 x14ac:dyDescent="0.2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 x14ac:dyDescent="0.2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 x14ac:dyDescent="0.2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 x14ac:dyDescent="0.2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 x14ac:dyDescent="0.2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 x14ac:dyDescent="0.25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 x14ac:dyDescent="0.25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 x14ac:dyDescent="0.25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 x14ac:dyDescent="0.25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 x14ac:dyDescent="0.25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 x14ac:dyDescent="0.25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 x14ac:dyDescent="0.2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 x14ac:dyDescent="0.2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 x14ac:dyDescent="0.2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 x14ac:dyDescent="0.2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 x14ac:dyDescent="0.2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 x14ac:dyDescent="0.25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 x14ac:dyDescent="0.25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 x14ac:dyDescent="0.25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 x14ac:dyDescent="0.25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 x14ac:dyDescent="0.25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 x14ac:dyDescent="0.25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 x14ac:dyDescent="0.2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 x14ac:dyDescent="0.2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 x14ac:dyDescent="0.2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 x14ac:dyDescent="0.2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 x14ac:dyDescent="0.2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 x14ac:dyDescent="0.25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 x14ac:dyDescent="0.25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 x14ac:dyDescent="0.25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 x14ac:dyDescent="0.25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 x14ac:dyDescent="0.25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 x14ac:dyDescent="0.25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35</v>
      </c>
    </row>
    <row r="22" spans="2:12" ht="15" customHeight="1" x14ac:dyDescent="0.25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 x14ac:dyDescent="0.2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 x14ac:dyDescent="0.25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 x14ac:dyDescent="0.3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 x14ac:dyDescent="0.2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 x14ac:dyDescent="0.2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 x14ac:dyDescent="0.2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 x14ac:dyDescent="0.2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 x14ac:dyDescent="0.2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 x14ac:dyDescent="0.25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 x14ac:dyDescent="0.25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 x14ac:dyDescent="0.25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 x14ac:dyDescent="0.25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 x14ac:dyDescent="0.25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 x14ac:dyDescent="0.25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3" customFormat="1" ht="15" customHeight="1" x14ac:dyDescent="0.25"/>
    <row r="2" spans="2:12" s="33" customFormat="1" ht="15" customHeight="1" x14ac:dyDescent="0.25">
      <c r="B2" s="39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s="33" customFormat="1" ht="15" customHeight="1" x14ac:dyDescent="0.25">
      <c r="B3" s="40" t="s">
        <v>63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s="33" customFormat="1" ht="15" customHeight="1" x14ac:dyDescent="0.25">
      <c r="B4" s="39" t="s">
        <v>61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s="33" customFormat="1" ht="15" customHeight="1" x14ac:dyDescent="0.25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s="33" customFormat="1" ht="1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35.1" customHeight="1" x14ac:dyDescent="0.25">
      <c r="B7" s="37" t="s">
        <v>58</v>
      </c>
      <c r="C7" s="38" t="s">
        <v>0</v>
      </c>
      <c r="D7" s="38" t="s">
        <v>27</v>
      </c>
      <c r="E7" s="38" t="s">
        <v>68</v>
      </c>
      <c r="F7" s="38" t="s">
        <v>25</v>
      </c>
      <c r="G7" s="38" t="s">
        <v>4</v>
      </c>
      <c r="H7" s="38" t="s">
        <v>69</v>
      </c>
      <c r="I7" s="38" t="s">
        <v>3</v>
      </c>
      <c r="J7" s="38" t="s">
        <v>31</v>
      </c>
      <c r="K7" s="38" t="s">
        <v>67</v>
      </c>
      <c r="L7" s="38" t="s">
        <v>18</v>
      </c>
    </row>
    <row r="9" spans="2:12" ht="15" customHeight="1" x14ac:dyDescent="0.25">
      <c r="B9" s="41" t="s">
        <v>5</v>
      </c>
      <c r="C9" s="46">
        <f>C33+C57+C81</f>
        <v>51063704</v>
      </c>
      <c r="D9" s="46">
        <f t="shared" ref="D9:K9" si="0">D33+D57+D81</f>
        <v>14143981</v>
      </c>
      <c r="E9" s="46">
        <f t="shared" si="0"/>
        <v>2454423</v>
      </c>
      <c r="F9" s="46">
        <f t="shared" si="0"/>
        <v>2323296</v>
      </c>
      <c r="G9" s="46">
        <f t="shared" si="0"/>
        <v>342855</v>
      </c>
      <c r="H9" s="46">
        <f t="shared" si="0"/>
        <v>7873</v>
      </c>
      <c r="I9" s="46">
        <f t="shared" si="0"/>
        <v>1427024</v>
      </c>
      <c r="J9" s="46">
        <f t="shared" si="0"/>
        <v>2388238</v>
      </c>
      <c r="K9" s="46">
        <f t="shared" si="0"/>
        <v>2434450</v>
      </c>
      <c r="L9" s="46">
        <f>SUM(C9:K9)</f>
        <v>76585844</v>
      </c>
    </row>
    <row r="10" spans="2:12" ht="15" customHeight="1" x14ac:dyDescent="0.25">
      <c r="B10" s="41" t="s">
        <v>6</v>
      </c>
      <c r="C10" s="46">
        <f t="shared" ref="C10:K19" si="1">C34+C58+C82</f>
        <v>106497236</v>
      </c>
      <c r="D10" s="46">
        <f t="shared" si="1"/>
        <v>28601742</v>
      </c>
      <c r="E10" s="46">
        <f t="shared" si="1"/>
        <v>5252646</v>
      </c>
      <c r="F10" s="46">
        <f t="shared" si="1"/>
        <v>4966877</v>
      </c>
      <c r="G10" s="46">
        <f t="shared" si="1"/>
        <v>687877</v>
      </c>
      <c r="H10" s="46">
        <f t="shared" si="1"/>
        <v>15552</v>
      </c>
      <c r="I10" s="46">
        <f t="shared" si="1"/>
        <v>2907098</v>
      </c>
      <c r="J10" s="46">
        <f t="shared" si="1"/>
        <v>6600958</v>
      </c>
      <c r="K10" s="46">
        <f t="shared" si="1"/>
        <v>43391033</v>
      </c>
      <c r="L10" s="46">
        <f t="shared" ref="L10:L19" si="2">SUM(C10:K10)</f>
        <v>198921019</v>
      </c>
    </row>
    <row r="11" spans="2:12" ht="15" customHeight="1" x14ac:dyDescent="0.25">
      <c r="B11" s="41" t="s">
        <v>7</v>
      </c>
      <c r="C11" s="46">
        <f t="shared" si="1"/>
        <v>37078622</v>
      </c>
      <c r="D11" s="46">
        <f t="shared" si="1"/>
        <v>11390893</v>
      </c>
      <c r="E11" s="46">
        <f t="shared" si="1"/>
        <v>1618492</v>
      </c>
      <c r="F11" s="46">
        <f t="shared" si="1"/>
        <v>1530641</v>
      </c>
      <c r="G11" s="46">
        <f t="shared" si="1"/>
        <v>283382</v>
      </c>
      <c r="H11" s="46">
        <f t="shared" si="1"/>
        <v>7415</v>
      </c>
      <c r="I11" s="46">
        <f t="shared" si="1"/>
        <v>1185098</v>
      </c>
      <c r="J11" s="46">
        <f t="shared" si="1"/>
        <v>1017735</v>
      </c>
      <c r="K11" s="46">
        <f t="shared" si="1"/>
        <v>0</v>
      </c>
      <c r="L11" s="46">
        <f t="shared" si="2"/>
        <v>54112278</v>
      </c>
    </row>
    <row r="12" spans="2:12" ht="15" customHeight="1" x14ac:dyDescent="0.25">
      <c r="B12" s="41" t="s">
        <v>8</v>
      </c>
      <c r="C12" s="46">
        <f t="shared" si="1"/>
        <v>21572972</v>
      </c>
      <c r="D12" s="46">
        <f t="shared" si="1"/>
        <v>6573494</v>
      </c>
      <c r="E12" s="46">
        <f t="shared" si="1"/>
        <v>949297</v>
      </c>
      <c r="F12" s="46">
        <f t="shared" si="1"/>
        <v>898403</v>
      </c>
      <c r="G12" s="46">
        <f t="shared" si="1"/>
        <v>163188</v>
      </c>
      <c r="H12" s="46">
        <f t="shared" si="1"/>
        <v>4188</v>
      </c>
      <c r="I12" s="46">
        <f t="shared" si="1"/>
        <v>677846</v>
      </c>
      <c r="J12" s="46">
        <f t="shared" si="1"/>
        <v>447274</v>
      </c>
      <c r="K12" s="46">
        <f t="shared" si="1"/>
        <v>2096906</v>
      </c>
      <c r="L12" s="46">
        <f t="shared" si="2"/>
        <v>33383568</v>
      </c>
    </row>
    <row r="13" spans="2:12" ht="15" customHeight="1" x14ac:dyDescent="0.25">
      <c r="B13" s="41" t="s">
        <v>9</v>
      </c>
      <c r="C13" s="46">
        <f t="shared" si="1"/>
        <v>31850879</v>
      </c>
      <c r="D13" s="46">
        <f t="shared" si="1"/>
        <v>8473185</v>
      </c>
      <c r="E13" s="46">
        <f t="shared" si="1"/>
        <v>1582717</v>
      </c>
      <c r="F13" s="46">
        <f t="shared" si="1"/>
        <v>1496845</v>
      </c>
      <c r="G13" s="46">
        <f t="shared" si="1"/>
        <v>203235</v>
      </c>
      <c r="H13" s="46">
        <f t="shared" si="1"/>
        <v>4520</v>
      </c>
      <c r="I13" s="46">
        <f t="shared" si="1"/>
        <v>857712</v>
      </c>
      <c r="J13" s="46">
        <f t="shared" si="1"/>
        <v>1285141</v>
      </c>
      <c r="K13" s="46">
        <f t="shared" si="1"/>
        <v>3526325</v>
      </c>
      <c r="L13" s="46">
        <f t="shared" si="2"/>
        <v>49280559</v>
      </c>
    </row>
    <row r="14" spans="2:12" ht="15" customHeight="1" x14ac:dyDescent="0.25">
      <c r="B14" s="41" t="s">
        <v>10</v>
      </c>
      <c r="C14" s="46">
        <f t="shared" si="1"/>
        <v>24471912</v>
      </c>
      <c r="D14" s="46">
        <f t="shared" si="1"/>
        <v>7161593</v>
      </c>
      <c r="E14" s="46">
        <f t="shared" si="1"/>
        <v>1120438</v>
      </c>
      <c r="F14" s="46">
        <f t="shared" si="1"/>
        <v>1059745</v>
      </c>
      <c r="G14" s="46">
        <f t="shared" si="1"/>
        <v>176105</v>
      </c>
      <c r="H14" s="46">
        <f t="shared" si="1"/>
        <v>4382</v>
      </c>
      <c r="I14" s="46">
        <f t="shared" si="1"/>
        <v>737693</v>
      </c>
      <c r="J14" s="46">
        <f t="shared" si="1"/>
        <v>671266</v>
      </c>
      <c r="K14" s="46">
        <f t="shared" si="1"/>
        <v>0</v>
      </c>
      <c r="L14" s="46">
        <f t="shared" si="2"/>
        <v>35403134</v>
      </c>
    </row>
    <row r="15" spans="2:12" ht="15" customHeight="1" x14ac:dyDescent="0.25">
      <c r="B15" s="41" t="s">
        <v>11</v>
      </c>
      <c r="C15" s="46">
        <f t="shared" si="1"/>
        <v>25371854</v>
      </c>
      <c r="D15" s="46">
        <f t="shared" si="1"/>
        <v>7672898</v>
      </c>
      <c r="E15" s="46">
        <f t="shared" si="1"/>
        <v>1125391</v>
      </c>
      <c r="F15" s="46">
        <f t="shared" si="1"/>
        <v>1064153</v>
      </c>
      <c r="G15" s="46">
        <f t="shared" si="1"/>
        <v>190196</v>
      </c>
      <c r="H15" s="46">
        <f t="shared" si="1"/>
        <v>4915</v>
      </c>
      <c r="I15" s="46">
        <f t="shared" si="1"/>
        <v>797306</v>
      </c>
      <c r="J15" s="46">
        <f t="shared" si="1"/>
        <v>564545</v>
      </c>
      <c r="K15" s="46">
        <f t="shared" si="1"/>
        <v>3110130</v>
      </c>
      <c r="L15" s="46">
        <f t="shared" si="2"/>
        <v>39901388</v>
      </c>
    </row>
    <row r="16" spans="2:12" ht="15" customHeight="1" x14ac:dyDescent="0.25">
      <c r="B16" s="41" t="s">
        <v>12</v>
      </c>
      <c r="C16" s="46">
        <f t="shared" si="1"/>
        <v>40923893</v>
      </c>
      <c r="D16" s="46">
        <f t="shared" si="1"/>
        <v>10340988</v>
      </c>
      <c r="E16" s="46">
        <f t="shared" si="1"/>
        <v>2113856</v>
      </c>
      <c r="F16" s="46">
        <f t="shared" si="1"/>
        <v>1998695</v>
      </c>
      <c r="G16" s="46">
        <f t="shared" si="1"/>
        <v>244429</v>
      </c>
      <c r="H16" s="46">
        <f t="shared" si="1"/>
        <v>5075</v>
      </c>
      <c r="I16" s="46">
        <f t="shared" si="1"/>
        <v>1039202</v>
      </c>
      <c r="J16" s="46">
        <f t="shared" si="1"/>
        <v>2354539</v>
      </c>
      <c r="K16" s="46">
        <f t="shared" si="1"/>
        <v>7515033</v>
      </c>
      <c r="L16" s="46">
        <f t="shared" si="2"/>
        <v>66535710</v>
      </c>
    </row>
    <row r="17" spans="2:12" ht="15" customHeight="1" x14ac:dyDescent="0.25">
      <c r="B17" s="41" t="s">
        <v>13</v>
      </c>
      <c r="C17" s="46">
        <f t="shared" si="1"/>
        <v>21792867</v>
      </c>
      <c r="D17" s="46">
        <f t="shared" si="1"/>
        <v>6195105</v>
      </c>
      <c r="E17" s="46">
        <f t="shared" si="1"/>
        <v>1024277</v>
      </c>
      <c r="F17" s="46">
        <f t="shared" si="1"/>
        <v>969404</v>
      </c>
      <c r="G17" s="46">
        <f t="shared" si="1"/>
        <v>151198</v>
      </c>
      <c r="H17" s="46">
        <f t="shared" si="1"/>
        <v>3597</v>
      </c>
      <c r="I17" s="46">
        <f t="shared" si="1"/>
        <v>629751</v>
      </c>
      <c r="J17" s="46">
        <f t="shared" si="1"/>
        <v>646141</v>
      </c>
      <c r="K17" s="46">
        <f t="shared" si="1"/>
        <v>1932257</v>
      </c>
      <c r="L17" s="46">
        <f t="shared" si="2"/>
        <v>33344597</v>
      </c>
    </row>
    <row r="18" spans="2:12" ht="15" customHeight="1" x14ac:dyDescent="0.25">
      <c r="B18" s="41" t="s">
        <v>14</v>
      </c>
      <c r="C18" s="46">
        <f t="shared" si="1"/>
        <v>20828883</v>
      </c>
      <c r="D18" s="46">
        <f t="shared" si="1"/>
        <v>5711911</v>
      </c>
      <c r="E18" s="46">
        <f t="shared" si="1"/>
        <v>1039347</v>
      </c>
      <c r="F18" s="46">
        <f t="shared" si="1"/>
        <v>960603</v>
      </c>
      <c r="G18" s="46">
        <f t="shared" si="1"/>
        <v>143640</v>
      </c>
      <c r="H18" s="46">
        <f t="shared" si="1"/>
        <v>3490</v>
      </c>
      <c r="I18" s="46">
        <f t="shared" si="1"/>
        <v>501495</v>
      </c>
      <c r="J18" s="46">
        <f t="shared" si="1"/>
        <v>726998</v>
      </c>
      <c r="K18" s="46">
        <f t="shared" si="1"/>
        <v>8015</v>
      </c>
      <c r="L18" s="46">
        <f t="shared" si="2"/>
        <v>29924382</v>
      </c>
    </row>
    <row r="19" spans="2:12" ht="15" customHeight="1" x14ac:dyDescent="0.25">
      <c r="B19" s="41" t="s">
        <v>30</v>
      </c>
      <c r="C19" s="46">
        <f t="shared" si="1"/>
        <v>17007716</v>
      </c>
      <c r="D19" s="46">
        <f t="shared" si="1"/>
        <v>4351629</v>
      </c>
      <c r="E19" s="46">
        <f t="shared" si="1"/>
        <v>883873</v>
      </c>
      <c r="F19" s="46">
        <f t="shared" si="1"/>
        <v>814043</v>
      </c>
      <c r="G19" s="46">
        <f t="shared" si="1"/>
        <v>106362</v>
      </c>
      <c r="H19" s="46">
        <f t="shared" si="1"/>
        <v>2623</v>
      </c>
      <c r="I19" s="46">
        <f t="shared" si="1"/>
        <v>401118</v>
      </c>
      <c r="J19" s="46">
        <f t="shared" si="1"/>
        <v>581152</v>
      </c>
      <c r="K19" s="46">
        <f t="shared" si="1"/>
        <v>-5734</v>
      </c>
      <c r="L19" s="46">
        <f t="shared" si="2"/>
        <v>24142782</v>
      </c>
    </row>
    <row r="20" spans="2:12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s="33" customFormat="1" ht="15" customHeight="1" x14ac:dyDescent="0.25">
      <c r="B21" s="43" t="s">
        <v>18</v>
      </c>
      <c r="C21" s="35">
        <f>SUM(C9:C20)</f>
        <v>398460538</v>
      </c>
      <c r="D21" s="35">
        <f t="shared" ref="D21:L21" si="3">SUM(D9:D20)</f>
        <v>110617419</v>
      </c>
      <c r="E21" s="35">
        <f t="shared" si="3"/>
        <v>19164757</v>
      </c>
      <c r="F21" s="35">
        <f t="shared" si="3"/>
        <v>18082705</v>
      </c>
      <c r="G21" s="35">
        <f t="shared" si="3"/>
        <v>2692467</v>
      </c>
      <c r="H21" s="35">
        <f t="shared" si="3"/>
        <v>63630</v>
      </c>
      <c r="I21" s="35">
        <f t="shared" si="3"/>
        <v>11161343</v>
      </c>
      <c r="J21" s="35">
        <f t="shared" si="3"/>
        <v>17283987</v>
      </c>
      <c r="K21" s="35">
        <f t="shared" si="3"/>
        <v>64008415</v>
      </c>
      <c r="L21" s="35">
        <f t="shared" si="3"/>
        <v>641535261</v>
      </c>
    </row>
    <row r="22" spans="2:12" s="32" customFormat="1" ht="15" customHeight="1" x14ac:dyDescent="0.25">
      <c r="B22" s="36" t="s">
        <v>62</v>
      </c>
    </row>
    <row r="23" spans="2:12" s="32" customFormat="1" ht="15" customHeight="1" x14ac:dyDescent="0.25">
      <c r="B23" s="36" t="s">
        <v>21</v>
      </c>
    </row>
    <row r="24" spans="2:12" s="32" customFormat="1" ht="15" customHeight="1" x14ac:dyDescent="0.25">
      <c r="B24" s="36"/>
    </row>
    <row r="25" spans="2:12" ht="15" customHeight="1" x14ac:dyDescent="0.2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2:12" ht="15" customHeight="1" x14ac:dyDescent="0.25">
      <c r="B26" s="39" t="s">
        <v>53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2:12" ht="15" customHeight="1" x14ac:dyDescent="0.25">
      <c r="B27" s="40" t="s">
        <v>56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2:12" ht="15" customHeight="1" x14ac:dyDescent="0.25">
      <c r="B28" s="39" t="s">
        <v>55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15" customHeight="1" x14ac:dyDescent="0.25">
      <c r="B29" s="39" t="s">
        <v>54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2:12" ht="15" customHeight="1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2:12" ht="35.1" customHeight="1" x14ac:dyDescent="0.25">
      <c r="B31" s="37" t="s">
        <v>58</v>
      </c>
      <c r="C31" s="38" t="s">
        <v>0</v>
      </c>
      <c r="D31" s="38" t="s">
        <v>27</v>
      </c>
      <c r="E31" s="38" t="s">
        <v>26</v>
      </c>
      <c r="F31" s="38" t="s">
        <v>25</v>
      </c>
      <c r="G31" s="38" t="s">
        <v>4</v>
      </c>
      <c r="H31" s="38" t="s">
        <v>20</v>
      </c>
      <c r="I31" s="38" t="s">
        <v>3</v>
      </c>
      <c r="J31" s="38" t="s">
        <v>31</v>
      </c>
      <c r="K31" s="38" t="s">
        <v>29</v>
      </c>
      <c r="L31" s="38" t="s">
        <v>18</v>
      </c>
    </row>
    <row r="33" spans="2:12" ht="15" customHeight="1" x14ac:dyDescent="0.25">
      <c r="B33" s="41" t="s">
        <v>5</v>
      </c>
      <c r="C33" s="42">
        <v>14656184</v>
      </c>
      <c r="D33" s="42">
        <v>4291667</v>
      </c>
      <c r="E33" s="42">
        <v>1331235</v>
      </c>
      <c r="F33" s="42">
        <v>602862</v>
      </c>
      <c r="G33" s="42">
        <v>111699</v>
      </c>
      <c r="H33" s="42">
        <v>1843</v>
      </c>
      <c r="I33" s="42">
        <v>440488</v>
      </c>
      <c r="J33" s="42">
        <v>766683</v>
      </c>
      <c r="K33" s="42">
        <v>1166271</v>
      </c>
      <c r="L33" s="42">
        <f t="shared" ref="L33:L43" si="4">SUM(C33:K33)</f>
        <v>23368932</v>
      </c>
    </row>
    <row r="34" spans="2:12" ht="15" customHeight="1" x14ac:dyDescent="0.25">
      <c r="B34" s="41" t="s">
        <v>6</v>
      </c>
      <c r="C34" s="42">
        <v>30658795</v>
      </c>
      <c r="D34" s="42">
        <v>8762827</v>
      </c>
      <c r="E34" s="42">
        <v>2945364</v>
      </c>
      <c r="F34" s="42">
        <v>1292803</v>
      </c>
      <c r="G34" s="42">
        <v>227489</v>
      </c>
      <c r="H34" s="42">
        <v>3659</v>
      </c>
      <c r="I34" s="42">
        <v>904051</v>
      </c>
      <c r="J34" s="42">
        <v>2119070</v>
      </c>
      <c r="K34" s="42">
        <v>5356799</v>
      </c>
      <c r="L34" s="42">
        <f t="shared" si="4"/>
        <v>52270857</v>
      </c>
    </row>
    <row r="35" spans="2:12" ht="15" customHeight="1" x14ac:dyDescent="0.25">
      <c r="B35" s="41" t="s">
        <v>7</v>
      </c>
      <c r="C35" s="42">
        <v>11593031</v>
      </c>
      <c r="D35" s="42">
        <v>3737802</v>
      </c>
      <c r="E35" s="42">
        <v>796450</v>
      </c>
      <c r="F35" s="42">
        <v>426232</v>
      </c>
      <c r="G35" s="42">
        <v>98212</v>
      </c>
      <c r="H35" s="42">
        <v>1770</v>
      </c>
      <c r="I35" s="42">
        <v>376206</v>
      </c>
      <c r="J35" s="42">
        <v>326718</v>
      </c>
      <c r="K35" s="42">
        <v>0</v>
      </c>
      <c r="L35" s="42">
        <f t="shared" si="4"/>
        <v>17356421</v>
      </c>
    </row>
    <row r="36" spans="2:12" ht="15" customHeight="1" x14ac:dyDescent="0.25">
      <c r="B36" s="41" t="s">
        <v>8</v>
      </c>
      <c r="C36" s="42">
        <v>6622628</v>
      </c>
      <c r="D36" s="42">
        <v>2116999</v>
      </c>
      <c r="E36" s="42">
        <v>468631</v>
      </c>
      <c r="F36" s="42">
        <v>246183</v>
      </c>
      <c r="G36" s="42">
        <v>55580</v>
      </c>
      <c r="H36" s="42">
        <v>995</v>
      </c>
      <c r="I36" s="42">
        <v>213433</v>
      </c>
      <c r="J36" s="42">
        <v>143586</v>
      </c>
      <c r="K36" s="42">
        <v>0</v>
      </c>
      <c r="L36" s="42">
        <f t="shared" si="4"/>
        <v>9868035</v>
      </c>
    </row>
    <row r="37" spans="2:12" ht="15" customHeight="1" x14ac:dyDescent="0.25">
      <c r="B37" s="41" t="s">
        <v>9</v>
      </c>
      <c r="C37" s="42">
        <v>9083993</v>
      </c>
      <c r="D37" s="42">
        <v>2569819</v>
      </c>
      <c r="E37" s="42">
        <v>892543</v>
      </c>
      <c r="F37" s="42">
        <v>386966</v>
      </c>
      <c r="G37" s="42">
        <v>66641</v>
      </c>
      <c r="H37" s="42">
        <v>1060</v>
      </c>
      <c r="I37" s="42">
        <v>265714</v>
      </c>
      <c r="J37" s="42">
        <v>412562</v>
      </c>
      <c r="K37" s="42">
        <v>1842155</v>
      </c>
      <c r="L37" s="42">
        <f t="shared" si="4"/>
        <v>15521453</v>
      </c>
    </row>
    <row r="38" spans="2:12" ht="15" customHeight="1" x14ac:dyDescent="0.25">
      <c r="B38" s="41" t="s">
        <v>10</v>
      </c>
      <c r="C38" s="42">
        <v>7398146</v>
      </c>
      <c r="D38" s="42">
        <v>2287112</v>
      </c>
      <c r="E38" s="42">
        <v>581676</v>
      </c>
      <c r="F38" s="42">
        <v>286491</v>
      </c>
      <c r="G38" s="42">
        <v>59853</v>
      </c>
      <c r="H38" s="42">
        <v>1040</v>
      </c>
      <c r="I38" s="42">
        <v>232128</v>
      </c>
      <c r="J38" s="42">
        <v>215493</v>
      </c>
      <c r="K38" s="42">
        <v>0</v>
      </c>
      <c r="L38" s="42">
        <f t="shared" si="4"/>
        <v>11061939</v>
      </c>
    </row>
    <row r="39" spans="2:12" ht="15" customHeight="1" x14ac:dyDescent="0.25">
      <c r="B39" s="41" t="s">
        <v>11</v>
      </c>
      <c r="C39" s="42">
        <v>7872726</v>
      </c>
      <c r="D39" s="42">
        <v>2505883</v>
      </c>
      <c r="E39" s="42">
        <v>565109</v>
      </c>
      <c r="F39" s="42">
        <v>294235</v>
      </c>
      <c r="G39" s="42">
        <v>65764</v>
      </c>
      <c r="H39" s="42">
        <v>1173</v>
      </c>
      <c r="I39" s="42">
        <v>252853</v>
      </c>
      <c r="J39" s="42">
        <v>181233</v>
      </c>
      <c r="K39" s="42">
        <v>1653893</v>
      </c>
      <c r="L39" s="42">
        <f t="shared" si="4"/>
        <v>13392869</v>
      </c>
    </row>
    <row r="40" spans="2:12" ht="15" customHeight="1" x14ac:dyDescent="0.25">
      <c r="B40" s="41" t="s">
        <v>12</v>
      </c>
      <c r="C40" s="42">
        <v>11373654</v>
      </c>
      <c r="D40" s="42">
        <v>3059036</v>
      </c>
      <c r="E40" s="42">
        <v>1236046</v>
      </c>
      <c r="F40" s="42">
        <v>507896</v>
      </c>
      <c r="G40" s="42">
        <v>78883</v>
      </c>
      <c r="H40" s="42">
        <v>1183</v>
      </c>
      <c r="I40" s="42">
        <v>319854</v>
      </c>
      <c r="J40" s="42">
        <v>755865</v>
      </c>
      <c r="K40" s="42">
        <v>0</v>
      </c>
      <c r="L40" s="42">
        <f t="shared" si="4"/>
        <v>17332417</v>
      </c>
    </row>
    <row r="41" spans="2:12" ht="15" customHeight="1" x14ac:dyDescent="0.25">
      <c r="B41" s="41" t="s">
        <v>13</v>
      </c>
      <c r="C41" s="42">
        <v>6383401</v>
      </c>
      <c r="D41" s="42">
        <v>1917378</v>
      </c>
      <c r="E41" s="42">
        <v>543789</v>
      </c>
      <c r="F41" s="42">
        <v>255463</v>
      </c>
      <c r="G41" s="42">
        <v>50034</v>
      </c>
      <c r="H41" s="42">
        <v>847</v>
      </c>
      <c r="I41" s="42">
        <v>195751</v>
      </c>
      <c r="J41" s="42">
        <v>207427</v>
      </c>
      <c r="K41" s="42">
        <v>1203713</v>
      </c>
      <c r="L41" s="42">
        <f t="shared" si="4"/>
        <v>10757803</v>
      </c>
    </row>
    <row r="42" spans="2:12" ht="15" customHeight="1" x14ac:dyDescent="0.25">
      <c r="B42" s="41" t="s">
        <v>14</v>
      </c>
      <c r="C42" s="42">
        <v>6237940</v>
      </c>
      <c r="D42" s="42">
        <v>1817246</v>
      </c>
      <c r="E42" s="42">
        <v>570719</v>
      </c>
      <c r="F42" s="42">
        <v>271636</v>
      </c>
      <c r="G42" s="42">
        <v>47880</v>
      </c>
      <c r="H42" s="42">
        <v>2135</v>
      </c>
      <c r="I42" s="42">
        <v>164850</v>
      </c>
      <c r="J42" s="42">
        <v>233384</v>
      </c>
      <c r="K42" s="42">
        <v>0</v>
      </c>
      <c r="L42" s="42">
        <f t="shared" si="4"/>
        <v>9345790</v>
      </c>
    </row>
    <row r="43" spans="2:12" ht="15" customHeight="1" x14ac:dyDescent="0.25">
      <c r="B43" s="41" t="s">
        <v>30</v>
      </c>
      <c r="C43" s="42">
        <v>4995373</v>
      </c>
      <c r="D43" s="42">
        <v>1367651</v>
      </c>
      <c r="E43" s="42">
        <v>508985</v>
      </c>
      <c r="F43" s="42">
        <v>224928</v>
      </c>
      <c r="G43" s="42">
        <v>35454</v>
      </c>
      <c r="H43" s="42">
        <v>1605</v>
      </c>
      <c r="I43" s="42">
        <v>131492</v>
      </c>
      <c r="J43" s="42">
        <v>186565</v>
      </c>
      <c r="K43" s="42">
        <v>0</v>
      </c>
      <c r="L43" s="42">
        <f t="shared" si="4"/>
        <v>7452053</v>
      </c>
    </row>
    <row r="44" spans="2:12" ht="15" customHeight="1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2:12" ht="15" customHeight="1" x14ac:dyDescent="0.25">
      <c r="B45" s="43" t="s">
        <v>18</v>
      </c>
      <c r="C45" s="35">
        <f>SUM(C33:C44)</f>
        <v>116875871</v>
      </c>
      <c r="D45" s="35">
        <f t="shared" ref="D45:L45" si="5">SUM(D33:D44)</f>
        <v>34433420</v>
      </c>
      <c r="E45" s="35">
        <f t="shared" si="5"/>
        <v>10440547</v>
      </c>
      <c r="F45" s="35">
        <f t="shared" si="5"/>
        <v>4795695</v>
      </c>
      <c r="G45" s="35">
        <f t="shared" si="5"/>
        <v>897489</v>
      </c>
      <c r="H45" s="35">
        <f t="shared" si="5"/>
        <v>17310</v>
      </c>
      <c r="I45" s="35">
        <f t="shared" si="5"/>
        <v>3496820</v>
      </c>
      <c r="J45" s="35">
        <f t="shared" si="5"/>
        <v>5548586</v>
      </c>
      <c r="K45" s="35">
        <f t="shared" si="5"/>
        <v>11222831</v>
      </c>
      <c r="L45" s="35">
        <f t="shared" si="5"/>
        <v>187728569</v>
      </c>
    </row>
    <row r="46" spans="2:12" ht="15" customHeight="1" x14ac:dyDescent="0.25">
      <c r="B46" s="36" t="s">
        <v>57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2" ht="15" customHeight="1" x14ac:dyDescent="0.25">
      <c r="B47" s="36" t="s">
        <v>21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9" spans="2:12" ht="15" customHeight="1" x14ac:dyDescent="0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2" ht="15" customHeight="1" x14ac:dyDescent="0.25">
      <c r="B50" s="39" t="s">
        <v>53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ht="15" customHeight="1" x14ac:dyDescent="0.25">
      <c r="B51" s="40" t="s">
        <v>56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15" customHeight="1" x14ac:dyDescent="0.25">
      <c r="B52" s="39" t="s">
        <v>65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ht="15" customHeight="1" x14ac:dyDescent="0.25">
      <c r="B53" s="39" t="s">
        <v>54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2:12" ht="15" customHeight="1" x14ac:dyDescent="0.2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2:12" ht="35.1" customHeight="1" x14ac:dyDescent="0.25">
      <c r="B55" s="37" t="s">
        <v>58</v>
      </c>
      <c r="C55" s="38" t="s">
        <v>0</v>
      </c>
      <c r="D55" s="38" t="s">
        <v>27</v>
      </c>
      <c r="E55" s="38" t="s">
        <v>26</v>
      </c>
      <c r="F55" s="38" t="s">
        <v>25</v>
      </c>
      <c r="G55" s="38" t="s">
        <v>4</v>
      </c>
      <c r="H55" s="38" t="s">
        <v>20</v>
      </c>
      <c r="I55" s="38" t="s">
        <v>3</v>
      </c>
      <c r="J55" s="38" t="s">
        <v>31</v>
      </c>
      <c r="K55" s="38" t="s">
        <v>29</v>
      </c>
      <c r="L55" s="38" t="s">
        <v>18</v>
      </c>
    </row>
    <row r="57" spans="2:12" ht="15" customHeight="1" x14ac:dyDescent="0.25">
      <c r="B57" s="41" t="s">
        <v>5</v>
      </c>
      <c r="C57" s="42">
        <v>20710247</v>
      </c>
      <c r="D57" s="42">
        <v>5315608</v>
      </c>
      <c r="E57" s="42">
        <v>561594</v>
      </c>
      <c r="F57" s="42">
        <v>898316</v>
      </c>
      <c r="G57" s="42">
        <v>115578</v>
      </c>
      <c r="H57" s="42">
        <v>4485</v>
      </c>
      <c r="I57" s="42">
        <v>590807</v>
      </c>
      <c r="J57" s="42">
        <v>782052</v>
      </c>
      <c r="K57" s="42">
        <v>0</v>
      </c>
      <c r="L57" s="42">
        <f t="shared" ref="L57:L67" si="6">SUM(C57:K57)</f>
        <v>28978687</v>
      </c>
    </row>
    <row r="58" spans="2:12" ht="15" customHeight="1" x14ac:dyDescent="0.25">
      <c r="B58" s="41" t="s">
        <v>6</v>
      </c>
      <c r="C58" s="42">
        <v>43153791</v>
      </c>
      <c r="D58" s="42">
        <v>10671820</v>
      </c>
      <c r="E58" s="42">
        <v>1153641</v>
      </c>
      <c r="F58" s="42">
        <v>1868904</v>
      </c>
      <c r="G58" s="42">
        <v>230194</v>
      </c>
      <c r="H58" s="42">
        <v>8905</v>
      </c>
      <c r="I58" s="42">
        <v>1233195</v>
      </c>
      <c r="J58" s="42">
        <v>2161549</v>
      </c>
      <c r="K58" s="42">
        <v>21180138</v>
      </c>
      <c r="L58" s="42">
        <f t="shared" si="6"/>
        <v>81662137</v>
      </c>
    </row>
    <row r="59" spans="2:12" ht="15" customHeight="1" x14ac:dyDescent="0.25">
      <c r="B59" s="41" t="s">
        <v>7</v>
      </c>
      <c r="C59" s="42">
        <v>14482483</v>
      </c>
      <c r="D59" s="42">
        <v>4164287</v>
      </c>
      <c r="E59" s="42">
        <v>411021</v>
      </c>
      <c r="F59" s="42">
        <v>631404</v>
      </c>
      <c r="G59" s="42">
        <v>92585</v>
      </c>
      <c r="H59" s="42">
        <v>4309</v>
      </c>
      <c r="I59" s="42">
        <v>471634</v>
      </c>
      <c r="J59" s="42">
        <v>333267</v>
      </c>
      <c r="K59" s="42">
        <v>0</v>
      </c>
      <c r="L59" s="42">
        <f t="shared" si="6"/>
        <v>20590990</v>
      </c>
    </row>
    <row r="60" spans="2:12" ht="15" customHeight="1" x14ac:dyDescent="0.25">
      <c r="B60" s="41" t="s">
        <v>8</v>
      </c>
      <c r="C60" s="42">
        <v>8496355</v>
      </c>
      <c r="D60" s="42">
        <v>2423536</v>
      </c>
      <c r="E60" s="42">
        <v>240333</v>
      </c>
      <c r="F60" s="42">
        <v>370281</v>
      </c>
      <c r="G60" s="42">
        <v>53804</v>
      </c>
      <c r="H60" s="42">
        <v>2421</v>
      </c>
      <c r="I60" s="42">
        <v>269196</v>
      </c>
      <c r="J60" s="42">
        <v>146464</v>
      </c>
      <c r="K60" s="42">
        <v>1187535</v>
      </c>
      <c r="L60" s="42">
        <f t="shared" si="6"/>
        <v>13189925</v>
      </c>
    </row>
    <row r="61" spans="2:12" ht="15" customHeight="1" x14ac:dyDescent="0.25">
      <c r="B61" s="41" t="s">
        <v>9</v>
      </c>
      <c r="C61" s="42">
        <v>12955903</v>
      </c>
      <c r="D61" s="42">
        <v>3173039</v>
      </c>
      <c r="E61" s="42">
        <v>345087</v>
      </c>
      <c r="F61" s="42">
        <v>560872</v>
      </c>
      <c r="G61" s="42">
        <v>68297</v>
      </c>
      <c r="H61" s="42">
        <v>2580</v>
      </c>
      <c r="I61" s="42">
        <v>365054</v>
      </c>
      <c r="J61" s="42">
        <v>420832</v>
      </c>
      <c r="K61" s="42">
        <v>1104510</v>
      </c>
      <c r="L61" s="42">
        <f t="shared" si="6"/>
        <v>18996174</v>
      </c>
    </row>
    <row r="62" spans="2:12" ht="15" customHeight="1" x14ac:dyDescent="0.25">
      <c r="B62" s="41" t="s">
        <v>10</v>
      </c>
      <c r="C62" s="42">
        <v>9707334</v>
      </c>
      <c r="D62" s="42">
        <v>2641757</v>
      </c>
      <c r="E62" s="42">
        <v>269381</v>
      </c>
      <c r="F62" s="42">
        <v>422142</v>
      </c>
      <c r="G62" s="42">
        <v>58126</v>
      </c>
      <c r="H62" s="42">
        <v>2532</v>
      </c>
      <c r="I62" s="42">
        <v>299743</v>
      </c>
      <c r="J62" s="42">
        <v>219813</v>
      </c>
      <c r="K62" s="42">
        <v>0</v>
      </c>
      <c r="L62" s="42">
        <f t="shared" si="6"/>
        <v>13620828</v>
      </c>
    </row>
    <row r="63" spans="2:12" ht="15" customHeight="1" x14ac:dyDescent="0.25">
      <c r="B63" s="41" t="s">
        <v>11</v>
      </c>
      <c r="C63" s="42">
        <v>9945810</v>
      </c>
      <c r="D63" s="42">
        <v>2807850</v>
      </c>
      <c r="E63" s="42">
        <v>280141</v>
      </c>
      <c r="F63" s="42">
        <v>433241</v>
      </c>
      <c r="G63" s="42">
        <v>62216</v>
      </c>
      <c r="H63" s="42">
        <v>2854</v>
      </c>
      <c r="I63" s="42">
        <v>319876</v>
      </c>
      <c r="J63" s="42">
        <v>184866</v>
      </c>
      <c r="K63" s="42">
        <v>614240</v>
      </c>
      <c r="L63" s="42">
        <f t="shared" si="6"/>
        <v>14651094</v>
      </c>
    </row>
    <row r="64" spans="2:12" ht="15" customHeight="1" x14ac:dyDescent="0.25">
      <c r="B64" s="41" t="s">
        <v>12</v>
      </c>
      <c r="C64" s="42">
        <v>16823571</v>
      </c>
      <c r="D64" s="42">
        <v>3895541</v>
      </c>
      <c r="E64" s="42">
        <v>438905</v>
      </c>
      <c r="F64" s="42">
        <v>726687</v>
      </c>
      <c r="G64" s="42">
        <v>82773</v>
      </c>
      <c r="H64" s="42">
        <v>2878</v>
      </c>
      <c r="I64" s="42">
        <v>455078</v>
      </c>
      <c r="J64" s="42">
        <v>771017</v>
      </c>
      <c r="K64" s="42">
        <v>0</v>
      </c>
      <c r="L64" s="42">
        <f t="shared" si="6"/>
        <v>23196450</v>
      </c>
    </row>
    <row r="65" spans="2:12" ht="15" customHeight="1" x14ac:dyDescent="0.25">
      <c r="B65" s="41" t="s">
        <v>13</v>
      </c>
      <c r="C65" s="42">
        <v>8763484</v>
      </c>
      <c r="D65" s="42">
        <v>2312975</v>
      </c>
      <c r="E65" s="42">
        <v>240244</v>
      </c>
      <c r="F65" s="42">
        <v>380578</v>
      </c>
      <c r="G65" s="42">
        <v>50582</v>
      </c>
      <c r="H65" s="42">
        <v>2060</v>
      </c>
      <c r="I65" s="42">
        <v>257926</v>
      </c>
      <c r="J65" s="42">
        <v>211585</v>
      </c>
      <c r="K65" s="42">
        <v>80476</v>
      </c>
      <c r="L65" s="42">
        <f t="shared" si="6"/>
        <v>12299910</v>
      </c>
    </row>
    <row r="66" spans="2:12" ht="15" customHeight="1" x14ac:dyDescent="0.25">
      <c r="B66" s="41" t="s">
        <v>14</v>
      </c>
      <c r="C66" s="42">
        <v>7752307</v>
      </c>
      <c r="D66" s="42">
        <v>1946219</v>
      </c>
      <c r="E66" s="42">
        <v>234314</v>
      </c>
      <c r="F66" s="42">
        <v>295025</v>
      </c>
      <c r="G66" s="42">
        <v>47880</v>
      </c>
      <c r="H66" s="42">
        <v>936</v>
      </c>
      <c r="I66" s="42">
        <v>207092</v>
      </c>
      <c r="J66" s="42">
        <v>238063</v>
      </c>
      <c r="K66" s="42">
        <v>0</v>
      </c>
      <c r="L66" s="42">
        <f t="shared" si="6"/>
        <v>10721836</v>
      </c>
    </row>
    <row r="67" spans="2:12" ht="15" customHeight="1" x14ac:dyDescent="0.25">
      <c r="B67" s="41" t="s">
        <v>30</v>
      </c>
      <c r="C67" s="42">
        <v>6442820</v>
      </c>
      <c r="D67" s="42">
        <v>1490924</v>
      </c>
      <c r="E67" s="42">
        <v>187444</v>
      </c>
      <c r="F67" s="42">
        <v>247284</v>
      </c>
      <c r="G67" s="42">
        <v>35454</v>
      </c>
      <c r="H67" s="42">
        <v>704</v>
      </c>
      <c r="I67" s="42">
        <v>171869</v>
      </c>
      <c r="J67" s="42">
        <v>190305</v>
      </c>
      <c r="K67" s="42">
        <v>0</v>
      </c>
      <c r="L67" s="42">
        <f t="shared" si="6"/>
        <v>8766804</v>
      </c>
    </row>
    <row r="68" spans="2:12" ht="15" customHeight="1" x14ac:dyDescent="0.2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2" ht="15" customHeight="1" x14ac:dyDescent="0.25">
      <c r="B69" s="43" t="s">
        <v>18</v>
      </c>
      <c r="C69" s="35">
        <f>SUM(C57:C68)</f>
        <v>159234105</v>
      </c>
      <c r="D69" s="35">
        <f t="shared" ref="D69:L69" si="7">SUM(D57:D68)</f>
        <v>40843556</v>
      </c>
      <c r="E69" s="35">
        <f t="shared" si="7"/>
        <v>4362105</v>
      </c>
      <c r="F69" s="35">
        <f t="shared" si="7"/>
        <v>6834734</v>
      </c>
      <c r="G69" s="35">
        <f t="shared" si="7"/>
        <v>897489</v>
      </c>
      <c r="H69" s="35">
        <f t="shared" si="7"/>
        <v>34664</v>
      </c>
      <c r="I69" s="35">
        <f t="shared" si="7"/>
        <v>4641470</v>
      </c>
      <c r="J69" s="35">
        <f t="shared" si="7"/>
        <v>5659813</v>
      </c>
      <c r="K69" s="35">
        <f t="shared" si="7"/>
        <v>24166899</v>
      </c>
      <c r="L69" s="35">
        <f t="shared" si="7"/>
        <v>246674835</v>
      </c>
    </row>
    <row r="70" spans="2:12" ht="15" customHeight="1" x14ac:dyDescent="0.25">
      <c r="B70" s="36" t="s">
        <v>60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ht="15" customHeight="1" x14ac:dyDescent="0.25">
      <c r="B71" s="36" t="s">
        <v>21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3" spans="2:12" ht="15" customHeight="1" x14ac:dyDescent="0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2:12" ht="15" customHeight="1" x14ac:dyDescent="0.25">
      <c r="B74" s="39" t="s">
        <v>53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2:12" ht="15" customHeight="1" x14ac:dyDescent="0.25">
      <c r="B75" s="40" t="s">
        <v>56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2:12" ht="15" customHeight="1" x14ac:dyDescent="0.25">
      <c r="B76" s="39" t="s">
        <v>59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2:12" ht="15" customHeight="1" x14ac:dyDescent="0.25">
      <c r="B77" s="39" t="s">
        <v>54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spans="2:12" ht="15" customHeight="1" x14ac:dyDescent="0.2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spans="2:12" ht="35.1" customHeight="1" x14ac:dyDescent="0.25">
      <c r="B79" s="37" t="s">
        <v>58</v>
      </c>
      <c r="C79" s="38" t="s">
        <v>0</v>
      </c>
      <c r="D79" s="38" t="s">
        <v>27</v>
      </c>
      <c r="E79" s="38" t="s">
        <v>26</v>
      </c>
      <c r="F79" s="38" t="s">
        <v>25</v>
      </c>
      <c r="G79" s="38" t="s">
        <v>4</v>
      </c>
      <c r="H79" s="38" t="s">
        <v>20</v>
      </c>
      <c r="I79" s="38" t="s">
        <v>3</v>
      </c>
      <c r="J79" s="38" t="s">
        <v>31</v>
      </c>
      <c r="K79" s="38" t="s">
        <v>29</v>
      </c>
      <c r="L79" s="38" t="s">
        <v>18</v>
      </c>
    </row>
    <row r="81" spans="2:12" ht="15" customHeight="1" x14ac:dyDescent="0.25">
      <c r="B81" s="41" t="s">
        <v>5</v>
      </c>
      <c r="C81" s="42">
        <v>15697273</v>
      </c>
      <c r="D81" s="42">
        <v>4536706</v>
      </c>
      <c r="E81" s="42">
        <v>561594</v>
      </c>
      <c r="F81" s="42">
        <v>822118</v>
      </c>
      <c r="G81" s="42">
        <v>115578</v>
      </c>
      <c r="H81" s="42">
        <v>1545</v>
      </c>
      <c r="I81" s="42">
        <v>395729</v>
      </c>
      <c r="J81" s="42">
        <v>839503</v>
      </c>
      <c r="K81" s="42">
        <v>1268179</v>
      </c>
      <c r="L81" s="42">
        <f t="shared" ref="L81:L91" si="8">SUM(C81:K81)</f>
        <v>24238225</v>
      </c>
    </row>
    <row r="82" spans="2:12" ht="15" customHeight="1" x14ac:dyDescent="0.25">
      <c r="B82" s="41" t="s">
        <v>6</v>
      </c>
      <c r="C82" s="42">
        <v>32684650</v>
      </c>
      <c r="D82" s="42">
        <v>9167095</v>
      </c>
      <c r="E82" s="42">
        <v>1153641</v>
      </c>
      <c r="F82" s="42">
        <v>1805170</v>
      </c>
      <c r="G82" s="42">
        <v>230194</v>
      </c>
      <c r="H82" s="42">
        <v>2988</v>
      </c>
      <c r="I82" s="42">
        <v>769852</v>
      </c>
      <c r="J82" s="42">
        <v>2320339</v>
      </c>
      <c r="K82" s="42">
        <v>16854096</v>
      </c>
      <c r="L82" s="42">
        <f t="shared" si="8"/>
        <v>64988025</v>
      </c>
    </row>
    <row r="83" spans="2:12" ht="15" customHeight="1" x14ac:dyDescent="0.25">
      <c r="B83" s="41" t="s">
        <v>7</v>
      </c>
      <c r="C83" s="42">
        <v>11003108</v>
      </c>
      <c r="D83" s="42">
        <v>3488804</v>
      </c>
      <c r="E83" s="42">
        <v>411021</v>
      </c>
      <c r="F83" s="42">
        <v>473005</v>
      </c>
      <c r="G83" s="42">
        <v>92585</v>
      </c>
      <c r="H83" s="42">
        <v>1336</v>
      </c>
      <c r="I83" s="42">
        <v>337258</v>
      </c>
      <c r="J83" s="42">
        <v>357750</v>
      </c>
      <c r="K83" s="42">
        <v>0</v>
      </c>
      <c r="L83" s="42">
        <f t="shared" si="8"/>
        <v>16164867</v>
      </c>
    </row>
    <row r="84" spans="2:12" ht="15" customHeight="1" x14ac:dyDescent="0.25">
      <c r="B84" s="41" t="s">
        <v>8</v>
      </c>
      <c r="C84" s="42">
        <v>6453989</v>
      </c>
      <c r="D84" s="42">
        <v>2032959</v>
      </c>
      <c r="E84" s="42">
        <v>240333</v>
      </c>
      <c r="F84" s="42">
        <v>281939</v>
      </c>
      <c r="G84" s="42">
        <v>53804</v>
      </c>
      <c r="H84" s="42">
        <v>772</v>
      </c>
      <c r="I84" s="42">
        <v>195217</v>
      </c>
      <c r="J84" s="42">
        <v>157224</v>
      </c>
      <c r="K84" s="42">
        <v>909371</v>
      </c>
      <c r="L84" s="42">
        <f t="shared" si="8"/>
        <v>10325608</v>
      </c>
    </row>
    <row r="85" spans="2:12" ht="15" customHeight="1" x14ac:dyDescent="0.25">
      <c r="B85" s="41" t="s">
        <v>9</v>
      </c>
      <c r="C85" s="42">
        <v>9810983</v>
      </c>
      <c r="D85" s="42">
        <v>2730327</v>
      </c>
      <c r="E85" s="42">
        <v>345087</v>
      </c>
      <c r="F85" s="42">
        <v>549007</v>
      </c>
      <c r="G85" s="42">
        <v>68297</v>
      </c>
      <c r="H85" s="42">
        <v>880</v>
      </c>
      <c r="I85" s="42">
        <v>226944</v>
      </c>
      <c r="J85" s="42">
        <v>451747</v>
      </c>
      <c r="K85" s="42">
        <v>579660</v>
      </c>
      <c r="L85" s="42">
        <f t="shared" si="8"/>
        <v>14762932</v>
      </c>
    </row>
    <row r="86" spans="2:12" ht="15" customHeight="1" x14ac:dyDescent="0.25">
      <c r="B86" s="41" t="s">
        <v>10</v>
      </c>
      <c r="C86" s="42">
        <v>7366432</v>
      </c>
      <c r="D86" s="42">
        <v>2232724</v>
      </c>
      <c r="E86" s="42">
        <v>269381</v>
      </c>
      <c r="F86" s="42">
        <v>351112</v>
      </c>
      <c r="G86" s="42">
        <v>58126</v>
      </c>
      <c r="H86" s="42">
        <v>810</v>
      </c>
      <c r="I86" s="42">
        <v>205822</v>
      </c>
      <c r="J86" s="42">
        <v>235960</v>
      </c>
      <c r="K86" s="42">
        <v>0</v>
      </c>
      <c r="L86" s="42">
        <f t="shared" si="8"/>
        <v>10720367</v>
      </c>
    </row>
    <row r="87" spans="2:12" ht="15" customHeight="1" x14ac:dyDescent="0.25">
      <c r="B87" s="41" t="s">
        <v>11</v>
      </c>
      <c r="C87" s="42">
        <v>7553318</v>
      </c>
      <c r="D87" s="42">
        <v>2359165</v>
      </c>
      <c r="E87" s="42">
        <v>280141</v>
      </c>
      <c r="F87" s="42">
        <v>336677</v>
      </c>
      <c r="G87" s="42">
        <v>62216</v>
      </c>
      <c r="H87" s="42">
        <v>888</v>
      </c>
      <c r="I87" s="42">
        <v>224577</v>
      </c>
      <c r="J87" s="42">
        <v>198446</v>
      </c>
      <c r="K87" s="42">
        <v>841997</v>
      </c>
      <c r="L87" s="42">
        <f t="shared" si="8"/>
        <v>11857425</v>
      </c>
    </row>
    <row r="88" spans="2:12" ht="15" customHeight="1" x14ac:dyDescent="0.25">
      <c r="B88" s="41" t="s">
        <v>12</v>
      </c>
      <c r="C88" s="42">
        <v>12726668</v>
      </c>
      <c r="D88" s="42">
        <v>3386411</v>
      </c>
      <c r="E88" s="42">
        <v>438905</v>
      </c>
      <c r="F88" s="42">
        <v>764112</v>
      </c>
      <c r="G88" s="42">
        <v>82773</v>
      </c>
      <c r="H88" s="42">
        <v>1014</v>
      </c>
      <c r="I88" s="42">
        <v>264270</v>
      </c>
      <c r="J88" s="42">
        <v>827657</v>
      </c>
      <c r="K88" s="42">
        <v>7515033</v>
      </c>
      <c r="L88" s="42">
        <f t="shared" si="8"/>
        <v>26006843</v>
      </c>
    </row>
    <row r="89" spans="2:12" ht="15" customHeight="1" x14ac:dyDescent="0.25">
      <c r="B89" s="41" t="s">
        <v>13</v>
      </c>
      <c r="C89" s="42">
        <v>6645982</v>
      </c>
      <c r="D89" s="42">
        <v>1964752</v>
      </c>
      <c r="E89" s="42">
        <v>240244</v>
      </c>
      <c r="F89" s="42">
        <v>333363</v>
      </c>
      <c r="G89" s="42">
        <v>50582</v>
      </c>
      <c r="H89" s="42">
        <v>690</v>
      </c>
      <c r="I89" s="42">
        <v>176074</v>
      </c>
      <c r="J89" s="42">
        <v>227129</v>
      </c>
      <c r="K89" s="42">
        <v>648068</v>
      </c>
      <c r="L89" s="42">
        <f t="shared" si="8"/>
        <v>10286884</v>
      </c>
    </row>
    <row r="90" spans="2:12" ht="15" customHeight="1" x14ac:dyDescent="0.25">
      <c r="B90" s="41" t="s">
        <v>14</v>
      </c>
      <c r="C90" s="42">
        <v>6838636</v>
      </c>
      <c r="D90" s="42">
        <v>1948446</v>
      </c>
      <c r="E90" s="42">
        <v>234314</v>
      </c>
      <c r="F90" s="42">
        <v>393942</v>
      </c>
      <c r="G90" s="42">
        <v>47880</v>
      </c>
      <c r="H90" s="42">
        <v>419</v>
      </c>
      <c r="I90" s="42">
        <v>129553</v>
      </c>
      <c r="J90" s="42">
        <v>255551</v>
      </c>
      <c r="K90" s="42">
        <v>8015</v>
      </c>
      <c r="L90" s="42">
        <f t="shared" si="8"/>
        <v>9856756</v>
      </c>
    </row>
    <row r="91" spans="2:12" ht="15" customHeight="1" x14ac:dyDescent="0.25">
      <c r="B91" s="41" t="s">
        <v>30</v>
      </c>
      <c r="C91" s="42">
        <v>5569523</v>
      </c>
      <c r="D91" s="42">
        <v>1493054</v>
      </c>
      <c r="E91" s="42">
        <v>187444</v>
      </c>
      <c r="F91" s="42">
        <v>341831</v>
      </c>
      <c r="G91" s="42">
        <v>35454</v>
      </c>
      <c r="H91" s="42">
        <v>314</v>
      </c>
      <c r="I91" s="42">
        <v>97757</v>
      </c>
      <c r="J91" s="42">
        <v>204282</v>
      </c>
      <c r="K91" s="42">
        <v>-5734</v>
      </c>
      <c r="L91" s="42">
        <f t="shared" si="8"/>
        <v>7923925</v>
      </c>
    </row>
    <row r="92" spans="2:12" ht="15" customHeight="1" x14ac:dyDescent="0.25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2:12" ht="15" customHeight="1" x14ac:dyDescent="0.25">
      <c r="B93" s="43" t="s">
        <v>18</v>
      </c>
      <c r="C93" s="35">
        <f>SUM(C81:C92)</f>
        <v>122350562</v>
      </c>
      <c r="D93" s="35">
        <f t="shared" ref="D93:L93" si="9">SUM(D81:D92)</f>
        <v>35340443</v>
      </c>
      <c r="E93" s="35">
        <f t="shared" si="9"/>
        <v>4362105</v>
      </c>
      <c r="F93" s="35">
        <f t="shared" si="9"/>
        <v>6452276</v>
      </c>
      <c r="G93" s="35">
        <f t="shared" si="9"/>
        <v>897489</v>
      </c>
      <c r="H93" s="35">
        <f t="shared" si="9"/>
        <v>11656</v>
      </c>
      <c r="I93" s="35">
        <f t="shared" si="9"/>
        <v>3023053</v>
      </c>
      <c r="J93" s="35">
        <f t="shared" si="9"/>
        <v>6075588</v>
      </c>
      <c r="K93" s="35">
        <f t="shared" si="9"/>
        <v>28618685</v>
      </c>
      <c r="L93" s="35">
        <f t="shared" si="9"/>
        <v>207131857</v>
      </c>
    </row>
    <row r="94" spans="2:12" ht="15" customHeight="1" x14ac:dyDescent="0.25">
      <c r="B94" s="36" t="s">
        <v>21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3" customFormat="1" ht="15" customHeight="1" x14ac:dyDescent="0.25"/>
    <row r="2" spans="2:12" s="33" customFormat="1" ht="15" customHeight="1" x14ac:dyDescent="0.25">
      <c r="B2" s="39" t="s">
        <v>53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s="33" customFormat="1" ht="15" customHeight="1" x14ac:dyDescent="0.25">
      <c r="B3" s="40" t="s">
        <v>63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s="33" customFormat="1" ht="15" customHeight="1" x14ac:dyDescent="0.25">
      <c r="B4" s="39" t="s">
        <v>61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s="33" customFormat="1" ht="15" customHeight="1" x14ac:dyDescent="0.25">
      <c r="B5" s="39" t="s">
        <v>54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s="33" customFormat="1" ht="1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35.1" customHeight="1" x14ac:dyDescent="0.25">
      <c r="B7" s="37" t="s">
        <v>58</v>
      </c>
      <c r="C7" s="38" t="s">
        <v>0</v>
      </c>
      <c r="D7" s="38" t="s">
        <v>27</v>
      </c>
      <c r="E7" s="38" t="s">
        <v>68</v>
      </c>
      <c r="F7" s="38" t="s">
        <v>25</v>
      </c>
      <c r="G7" s="38" t="s">
        <v>4</v>
      </c>
      <c r="H7" s="38" t="s">
        <v>69</v>
      </c>
      <c r="I7" s="38" t="s">
        <v>3</v>
      </c>
      <c r="J7" s="38" t="s">
        <v>31</v>
      </c>
      <c r="K7" s="38" t="s">
        <v>67</v>
      </c>
      <c r="L7" s="38" t="s">
        <v>18</v>
      </c>
    </row>
    <row r="9" spans="2:12" ht="15" customHeight="1" x14ac:dyDescent="0.25">
      <c r="B9" s="41" t="s">
        <v>5</v>
      </c>
      <c r="C9" s="46">
        <f t="shared" ref="C9:K9" si="0">C33+C57+C81</f>
        <v>16660345</v>
      </c>
      <c r="D9" s="46">
        <f t="shared" si="0"/>
        <v>4649780</v>
      </c>
      <c r="E9" s="46">
        <f t="shared" si="0"/>
        <v>2477805</v>
      </c>
      <c r="F9" s="46">
        <f t="shared" si="0"/>
        <v>602154</v>
      </c>
      <c r="G9" s="46">
        <f t="shared" si="0"/>
        <v>112766</v>
      </c>
      <c r="H9" s="46">
        <f t="shared" si="0"/>
        <v>2017</v>
      </c>
      <c r="I9" s="46">
        <f t="shared" si="0"/>
        <v>368687</v>
      </c>
      <c r="J9" s="46">
        <f t="shared" si="0"/>
        <v>740158</v>
      </c>
      <c r="K9" s="46">
        <f t="shared" si="0"/>
        <v>3959980</v>
      </c>
      <c r="L9" s="46">
        <f>SUM(C9:K9)</f>
        <v>29573692</v>
      </c>
    </row>
    <row r="10" spans="2:12" ht="15" customHeight="1" x14ac:dyDescent="0.25">
      <c r="B10" s="41" t="s">
        <v>6</v>
      </c>
      <c r="C10" s="46">
        <f t="shared" ref="C10:K10" si="1">C34+C58+C82</f>
        <v>35544985</v>
      </c>
      <c r="D10" s="46">
        <f t="shared" si="1"/>
        <v>9697777</v>
      </c>
      <c r="E10" s="46">
        <f t="shared" si="1"/>
        <v>5593235</v>
      </c>
      <c r="F10" s="46">
        <f t="shared" si="1"/>
        <v>1283142</v>
      </c>
      <c r="G10" s="46">
        <f t="shared" si="1"/>
        <v>233655</v>
      </c>
      <c r="H10" s="46">
        <f t="shared" si="1"/>
        <v>4060</v>
      </c>
      <c r="I10" s="46">
        <f t="shared" si="1"/>
        <v>785011</v>
      </c>
      <c r="J10" s="46">
        <f t="shared" si="1"/>
        <v>2045754</v>
      </c>
      <c r="K10" s="46">
        <f t="shared" si="1"/>
        <v>5149800</v>
      </c>
      <c r="L10" s="46">
        <f t="shared" ref="L10:L19" si="2">SUM(C10:K10)</f>
        <v>60337419</v>
      </c>
    </row>
    <row r="11" spans="2:12" ht="15" customHeight="1" x14ac:dyDescent="0.25">
      <c r="B11" s="41" t="s">
        <v>7</v>
      </c>
      <c r="C11" s="46">
        <f t="shared" ref="C11:K11" si="3">C35+C59+C83</f>
        <v>11780365</v>
      </c>
      <c r="D11" s="46">
        <f t="shared" si="3"/>
        <v>3619673</v>
      </c>
      <c r="E11" s="46">
        <f t="shared" si="3"/>
        <v>1294553</v>
      </c>
      <c r="F11" s="46">
        <f t="shared" si="3"/>
        <v>428100</v>
      </c>
      <c r="G11" s="46">
        <f t="shared" si="3"/>
        <v>90071</v>
      </c>
      <c r="H11" s="46">
        <f t="shared" si="3"/>
        <v>1789</v>
      </c>
      <c r="I11" s="46">
        <f t="shared" si="3"/>
        <v>263061</v>
      </c>
      <c r="J11" s="46">
        <f t="shared" si="3"/>
        <v>315414</v>
      </c>
      <c r="K11" s="46">
        <f t="shared" si="3"/>
        <v>3054154</v>
      </c>
      <c r="L11" s="46">
        <f t="shared" si="2"/>
        <v>20847180</v>
      </c>
    </row>
    <row r="12" spans="2:12" ht="15" customHeight="1" x14ac:dyDescent="0.25">
      <c r="B12" s="41" t="s">
        <v>8</v>
      </c>
      <c r="C12" s="46">
        <f t="shared" ref="C12:K12" si="4">C36+C60+C84</f>
        <v>6989415</v>
      </c>
      <c r="D12" s="46">
        <f t="shared" si="4"/>
        <v>2137777</v>
      </c>
      <c r="E12" s="46">
        <f t="shared" si="4"/>
        <v>781601</v>
      </c>
      <c r="F12" s="46">
        <f t="shared" si="4"/>
        <v>253928</v>
      </c>
      <c r="G12" s="46">
        <f t="shared" si="4"/>
        <v>53134</v>
      </c>
      <c r="H12" s="46">
        <f t="shared" si="4"/>
        <v>1051</v>
      </c>
      <c r="I12" s="46">
        <f t="shared" si="4"/>
        <v>156007</v>
      </c>
      <c r="J12" s="46">
        <f t="shared" si="4"/>
        <v>138618</v>
      </c>
      <c r="K12" s="46">
        <f t="shared" si="4"/>
        <v>466932</v>
      </c>
      <c r="L12" s="46">
        <f t="shared" si="2"/>
        <v>10978463</v>
      </c>
    </row>
    <row r="13" spans="2:12" ht="15" customHeight="1" x14ac:dyDescent="0.25">
      <c r="B13" s="41" t="s">
        <v>9</v>
      </c>
      <c r="C13" s="46">
        <f t="shared" ref="C13:K13" si="5">C37+C61+C85</f>
        <v>10668505</v>
      </c>
      <c r="D13" s="46">
        <f t="shared" si="5"/>
        <v>2888217</v>
      </c>
      <c r="E13" s="46">
        <f t="shared" si="5"/>
        <v>1709752</v>
      </c>
      <c r="F13" s="46">
        <f t="shared" si="5"/>
        <v>384966</v>
      </c>
      <c r="G13" s="46">
        <f t="shared" si="5"/>
        <v>69429</v>
      </c>
      <c r="H13" s="46">
        <f t="shared" si="5"/>
        <v>1194</v>
      </c>
      <c r="I13" s="46">
        <f t="shared" si="5"/>
        <v>235454</v>
      </c>
      <c r="J13" s="46">
        <f t="shared" si="5"/>
        <v>398288</v>
      </c>
      <c r="K13" s="46">
        <f t="shared" si="5"/>
        <v>1978865</v>
      </c>
      <c r="L13" s="46">
        <f t="shared" si="2"/>
        <v>18334670</v>
      </c>
    </row>
    <row r="14" spans="2:12" ht="15" customHeight="1" x14ac:dyDescent="0.25">
      <c r="B14" s="41" t="s">
        <v>10</v>
      </c>
      <c r="C14" s="46">
        <f t="shared" ref="C14:K14" si="6">C38+C62+C86</f>
        <v>7938606</v>
      </c>
      <c r="D14" s="46">
        <f t="shared" si="6"/>
        <v>2334123</v>
      </c>
      <c r="E14" s="46">
        <f t="shared" si="6"/>
        <v>1017289</v>
      </c>
      <c r="F14" s="46">
        <f t="shared" si="6"/>
        <v>287755</v>
      </c>
      <c r="G14" s="46">
        <f t="shared" si="6"/>
        <v>57424</v>
      </c>
      <c r="H14" s="46">
        <f t="shared" si="6"/>
        <v>1091</v>
      </c>
      <c r="I14" s="46">
        <f t="shared" si="6"/>
        <v>176524</v>
      </c>
      <c r="J14" s="46">
        <f t="shared" si="6"/>
        <v>208037</v>
      </c>
      <c r="K14" s="46">
        <f t="shared" si="6"/>
        <v>0</v>
      </c>
      <c r="L14" s="46">
        <f t="shared" si="2"/>
        <v>12020849</v>
      </c>
    </row>
    <row r="15" spans="2:12" ht="15" customHeight="1" x14ac:dyDescent="0.25">
      <c r="B15" s="41" t="s">
        <v>11</v>
      </c>
      <c r="C15" s="46">
        <f t="shared" ref="C15:K15" si="7">C39+C63+C87</f>
        <v>8097447</v>
      </c>
      <c r="D15" s="46">
        <f t="shared" si="7"/>
        <v>2451107</v>
      </c>
      <c r="E15" s="46">
        <f t="shared" si="7"/>
        <v>940759</v>
      </c>
      <c r="F15" s="46">
        <f t="shared" si="7"/>
        <v>294004</v>
      </c>
      <c r="G15" s="46">
        <f t="shared" si="7"/>
        <v>60761</v>
      </c>
      <c r="H15" s="46">
        <f t="shared" si="7"/>
        <v>1189</v>
      </c>
      <c r="I15" s="46">
        <f t="shared" si="7"/>
        <v>180557</v>
      </c>
      <c r="J15" s="46">
        <f t="shared" si="7"/>
        <v>174962</v>
      </c>
      <c r="K15" s="46">
        <f t="shared" si="7"/>
        <v>212895</v>
      </c>
      <c r="L15" s="46">
        <f t="shared" si="2"/>
        <v>12413681</v>
      </c>
    </row>
    <row r="16" spans="2:12" ht="15" customHeight="1" x14ac:dyDescent="0.25">
      <c r="B16" s="41" t="s">
        <v>12</v>
      </c>
      <c r="C16" s="46">
        <f t="shared" ref="C16:K16" si="8">C40+C64+C88</f>
        <v>13912508</v>
      </c>
      <c r="D16" s="46">
        <f t="shared" si="8"/>
        <v>3610327</v>
      </c>
      <c r="E16" s="46">
        <f t="shared" si="8"/>
        <v>2444855</v>
      </c>
      <c r="F16" s="46">
        <f t="shared" si="8"/>
        <v>500930</v>
      </c>
      <c r="G16" s="46">
        <f t="shared" si="8"/>
        <v>85679</v>
      </c>
      <c r="H16" s="46">
        <f t="shared" si="8"/>
        <v>1387</v>
      </c>
      <c r="I16" s="46">
        <f t="shared" si="8"/>
        <v>305935</v>
      </c>
      <c r="J16" s="46">
        <f t="shared" si="8"/>
        <v>729714</v>
      </c>
      <c r="K16" s="46">
        <f t="shared" si="8"/>
        <v>0</v>
      </c>
      <c r="L16" s="46">
        <f t="shared" si="2"/>
        <v>21591335</v>
      </c>
    </row>
    <row r="17" spans="2:12" ht="15" customHeight="1" x14ac:dyDescent="0.25">
      <c r="B17" s="41" t="s">
        <v>13</v>
      </c>
      <c r="C17" s="46">
        <f t="shared" ref="C17:K17" si="9">C41+C65+C89</f>
        <v>6809297</v>
      </c>
      <c r="D17" s="46">
        <f t="shared" si="9"/>
        <v>1926515</v>
      </c>
      <c r="E17" s="46">
        <f t="shared" si="9"/>
        <v>976745</v>
      </c>
      <c r="F17" s="46">
        <f t="shared" si="9"/>
        <v>246290</v>
      </c>
      <c r="G17" s="46">
        <f t="shared" si="9"/>
        <v>46901</v>
      </c>
      <c r="H17" s="46">
        <f t="shared" si="9"/>
        <v>853</v>
      </c>
      <c r="I17" s="46">
        <f t="shared" si="9"/>
        <v>150873</v>
      </c>
      <c r="J17" s="46">
        <f t="shared" si="9"/>
        <v>200251</v>
      </c>
      <c r="K17" s="46">
        <f t="shared" si="9"/>
        <v>0</v>
      </c>
      <c r="L17" s="46">
        <f t="shared" si="2"/>
        <v>10357725</v>
      </c>
    </row>
    <row r="18" spans="2:12" ht="15" customHeight="1" x14ac:dyDescent="0.25">
      <c r="B18" s="41" t="s">
        <v>14</v>
      </c>
      <c r="C18" s="46">
        <f t="shared" ref="C18:K18" si="10">C42+C66+C90</f>
        <v>7330626</v>
      </c>
      <c r="D18" s="46">
        <f t="shared" si="10"/>
        <v>2061262</v>
      </c>
      <c r="E18" s="46">
        <f t="shared" si="10"/>
        <v>1069100</v>
      </c>
      <c r="F18" s="46">
        <f t="shared" si="10"/>
        <v>265058</v>
      </c>
      <c r="G18" s="46">
        <f t="shared" si="10"/>
        <v>50095</v>
      </c>
      <c r="H18" s="46">
        <f t="shared" si="10"/>
        <v>904</v>
      </c>
      <c r="I18" s="46">
        <f t="shared" si="10"/>
        <v>162333</v>
      </c>
      <c r="J18" s="46">
        <f t="shared" si="10"/>
        <v>225310</v>
      </c>
      <c r="K18" s="46">
        <f t="shared" si="10"/>
        <v>36358</v>
      </c>
      <c r="L18" s="46">
        <f t="shared" si="2"/>
        <v>11201046</v>
      </c>
    </row>
    <row r="19" spans="2:12" ht="15" customHeight="1" x14ac:dyDescent="0.25">
      <c r="B19" s="41" t="s">
        <v>30</v>
      </c>
      <c r="C19" s="46">
        <f t="shared" ref="C19:K19" si="11">C43+C67+C91</f>
        <v>5844242</v>
      </c>
      <c r="D19" s="46">
        <f t="shared" si="11"/>
        <v>1537940</v>
      </c>
      <c r="E19" s="46">
        <f t="shared" si="11"/>
        <v>985342</v>
      </c>
      <c r="F19" s="46">
        <f t="shared" si="11"/>
        <v>201394</v>
      </c>
      <c r="G19" s="46">
        <f t="shared" si="11"/>
        <v>37574</v>
      </c>
      <c r="H19" s="46">
        <f t="shared" si="11"/>
        <v>211</v>
      </c>
      <c r="I19" s="46">
        <f t="shared" si="11"/>
        <v>154641</v>
      </c>
      <c r="J19" s="46">
        <f t="shared" si="11"/>
        <v>180110</v>
      </c>
      <c r="K19" s="46">
        <f t="shared" si="11"/>
        <v>0</v>
      </c>
      <c r="L19" s="46">
        <f t="shared" si="2"/>
        <v>8941454</v>
      </c>
    </row>
    <row r="20" spans="2:12" ht="15" customHeight="1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s="33" customFormat="1" ht="15" customHeight="1" x14ac:dyDescent="0.25">
      <c r="B21" s="43" t="s">
        <v>18</v>
      </c>
      <c r="C21" s="35">
        <f>SUM(C9:C20)</f>
        <v>131576341</v>
      </c>
      <c r="D21" s="35">
        <f t="shared" ref="D21:L21" si="12">SUM(D9:D20)</f>
        <v>36914498</v>
      </c>
      <c r="E21" s="35">
        <f t="shared" si="12"/>
        <v>19291036</v>
      </c>
      <c r="F21" s="35">
        <f t="shared" si="12"/>
        <v>4747721</v>
      </c>
      <c r="G21" s="35">
        <f t="shared" si="12"/>
        <v>897489</v>
      </c>
      <c r="H21" s="35">
        <f t="shared" si="12"/>
        <v>15746</v>
      </c>
      <c r="I21" s="35">
        <f t="shared" si="12"/>
        <v>2939083</v>
      </c>
      <c r="J21" s="35">
        <f t="shared" si="12"/>
        <v>5356616</v>
      </c>
      <c r="K21" s="35">
        <f t="shared" si="12"/>
        <v>14858984</v>
      </c>
      <c r="L21" s="35">
        <f t="shared" si="12"/>
        <v>216597514</v>
      </c>
    </row>
    <row r="22" spans="2:12" s="32" customFormat="1" ht="15" customHeight="1" x14ac:dyDescent="0.25">
      <c r="B22" s="36" t="s">
        <v>39</v>
      </c>
    </row>
    <row r="23" spans="2:12" s="32" customFormat="1" ht="15" customHeight="1" x14ac:dyDescent="0.25">
      <c r="B23" s="36" t="s">
        <v>21</v>
      </c>
    </row>
    <row r="24" spans="2:12" s="32" customFormat="1" ht="15" customHeight="1" x14ac:dyDescent="0.25">
      <c r="B24" s="36"/>
    </row>
    <row r="25" spans="2:12" ht="15" customHeight="1" x14ac:dyDescent="0.2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2:12" ht="15" customHeight="1" x14ac:dyDescent="0.25">
      <c r="B26" s="39" t="s">
        <v>53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2:12" ht="15" customHeight="1" x14ac:dyDescent="0.25">
      <c r="B27" s="40" t="s">
        <v>56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2:12" ht="15" customHeight="1" x14ac:dyDescent="0.25">
      <c r="B28" s="39" t="s">
        <v>55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15" customHeight="1" x14ac:dyDescent="0.25">
      <c r="B29" s="39" t="s">
        <v>54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2:12" ht="15" customHeight="1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2:12" ht="35.1" customHeight="1" x14ac:dyDescent="0.25">
      <c r="B31" s="37" t="s">
        <v>58</v>
      </c>
      <c r="C31" s="38" t="s">
        <v>0</v>
      </c>
      <c r="D31" s="38" t="s">
        <v>27</v>
      </c>
      <c r="E31" s="38" t="s">
        <v>26</v>
      </c>
      <c r="F31" s="38" t="s">
        <v>25</v>
      </c>
      <c r="G31" s="38" t="s">
        <v>4</v>
      </c>
      <c r="H31" s="38" t="s">
        <v>20</v>
      </c>
      <c r="I31" s="38" t="s">
        <v>3</v>
      </c>
      <c r="J31" s="38" t="s">
        <v>31</v>
      </c>
      <c r="K31" s="38" t="s">
        <v>29</v>
      </c>
      <c r="L31" s="38" t="s">
        <v>18</v>
      </c>
    </row>
    <row r="33" spans="2:12" ht="15" customHeight="1" x14ac:dyDescent="0.25">
      <c r="B33" s="41" t="s">
        <v>5</v>
      </c>
      <c r="C33" s="42">
        <v>16660345</v>
      </c>
      <c r="D33" s="42">
        <v>4649780</v>
      </c>
      <c r="E33" s="42">
        <v>2477805</v>
      </c>
      <c r="F33" s="42">
        <v>602154</v>
      </c>
      <c r="G33" s="42">
        <v>112766</v>
      </c>
      <c r="H33" s="42">
        <v>2017</v>
      </c>
      <c r="I33" s="42">
        <v>368687</v>
      </c>
      <c r="J33" s="42">
        <v>740158</v>
      </c>
      <c r="K33" s="42">
        <v>3959980</v>
      </c>
      <c r="L33" s="42">
        <f t="shared" ref="L33:L43" si="13">SUM(C33:K33)</f>
        <v>29573692</v>
      </c>
    </row>
    <row r="34" spans="2:12" ht="15" customHeight="1" x14ac:dyDescent="0.25">
      <c r="B34" s="41" t="s">
        <v>6</v>
      </c>
      <c r="C34" s="42">
        <v>35544985</v>
      </c>
      <c r="D34" s="42">
        <v>9697777</v>
      </c>
      <c r="E34" s="42">
        <v>5593235</v>
      </c>
      <c r="F34" s="42">
        <v>1283142</v>
      </c>
      <c r="G34" s="42">
        <v>233655</v>
      </c>
      <c r="H34" s="42">
        <v>4060</v>
      </c>
      <c r="I34" s="42">
        <v>785011</v>
      </c>
      <c r="J34" s="42">
        <v>2045754</v>
      </c>
      <c r="K34" s="42">
        <v>5149800</v>
      </c>
      <c r="L34" s="42">
        <f t="shared" si="13"/>
        <v>60337419</v>
      </c>
    </row>
    <row r="35" spans="2:12" ht="15" customHeight="1" x14ac:dyDescent="0.25">
      <c r="B35" s="41" t="s">
        <v>7</v>
      </c>
      <c r="C35" s="42">
        <v>11780365</v>
      </c>
      <c r="D35" s="42">
        <v>3619673</v>
      </c>
      <c r="E35" s="42">
        <v>1294553</v>
      </c>
      <c r="F35" s="42">
        <v>428100</v>
      </c>
      <c r="G35" s="42">
        <v>90071</v>
      </c>
      <c r="H35" s="42">
        <v>1789</v>
      </c>
      <c r="I35" s="42">
        <v>263061</v>
      </c>
      <c r="J35" s="42">
        <v>315414</v>
      </c>
      <c r="K35" s="42">
        <v>3054154</v>
      </c>
      <c r="L35" s="42">
        <f t="shared" si="13"/>
        <v>20847180</v>
      </c>
    </row>
    <row r="36" spans="2:12" ht="15" customHeight="1" x14ac:dyDescent="0.25">
      <c r="B36" s="41" t="s">
        <v>8</v>
      </c>
      <c r="C36" s="42">
        <v>6989415</v>
      </c>
      <c r="D36" s="42">
        <v>2137777</v>
      </c>
      <c r="E36" s="42">
        <v>781601</v>
      </c>
      <c r="F36" s="42">
        <v>253928</v>
      </c>
      <c r="G36" s="42">
        <v>53134</v>
      </c>
      <c r="H36" s="42">
        <v>1051</v>
      </c>
      <c r="I36" s="42">
        <v>156007</v>
      </c>
      <c r="J36" s="42">
        <v>138618</v>
      </c>
      <c r="K36" s="42">
        <v>466932</v>
      </c>
      <c r="L36" s="42">
        <f t="shared" si="13"/>
        <v>10978463</v>
      </c>
    </row>
    <row r="37" spans="2:12" ht="15" customHeight="1" x14ac:dyDescent="0.25">
      <c r="B37" s="41" t="s">
        <v>9</v>
      </c>
      <c r="C37" s="42">
        <v>10668505</v>
      </c>
      <c r="D37" s="42">
        <v>2888217</v>
      </c>
      <c r="E37" s="42">
        <v>1709752</v>
      </c>
      <c r="F37" s="42">
        <v>384966</v>
      </c>
      <c r="G37" s="42">
        <v>69429</v>
      </c>
      <c r="H37" s="42">
        <v>1194</v>
      </c>
      <c r="I37" s="42">
        <v>235454</v>
      </c>
      <c r="J37" s="42">
        <v>398288</v>
      </c>
      <c r="K37" s="42">
        <v>1978865</v>
      </c>
      <c r="L37" s="42">
        <f t="shared" si="13"/>
        <v>18334670</v>
      </c>
    </row>
    <row r="38" spans="2:12" ht="15" customHeight="1" x14ac:dyDescent="0.25">
      <c r="B38" s="41" t="s">
        <v>10</v>
      </c>
      <c r="C38" s="42">
        <v>7938606</v>
      </c>
      <c r="D38" s="42">
        <v>2334123</v>
      </c>
      <c r="E38" s="42">
        <v>1017289</v>
      </c>
      <c r="F38" s="42">
        <v>287755</v>
      </c>
      <c r="G38" s="42">
        <v>57424</v>
      </c>
      <c r="H38" s="42">
        <v>1091</v>
      </c>
      <c r="I38" s="42">
        <v>176524</v>
      </c>
      <c r="J38" s="42">
        <v>208037</v>
      </c>
      <c r="K38" s="42">
        <v>0</v>
      </c>
      <c r="L38" s="42">
        <f t="shared" si="13"/>
        <v>12020849</v>
      </c>
    </row>
    <row r="39" spans="2:12" ht="15" customHeight="1" x14ac:dyDescent="0.25">
      <c r="B39" s="41" t="s">
        <v>11</v>
      </c>
      <c r="C39" s="42">
        <v>8097447</v>
      </c>
      <c r="D39" s="42">
        <v>2451107</v>
      </c>
      <c r="E39" s="42">
        <v>940759</v>
      </c>
      <c r="F39" s="42">
        <v>294004</v>
      </c>
      <c r="G39" s="42">
        <v>60761</v>
      </c>
      <c r="H39" s="42">
        <v>1189</v>
      </c>
      <c r="I39" s="42">
        <v>180557</v>
      </c>
      <c r="J39" s="42">
        <v>174962</v>
      </c>
      <c r="K39" s="42">
        <v>212895</v>
      </c>
      <c r="L39" s="42">
        <f t="shared" si="13"/>
        <v>12413681</v>
      </c>
    </row>
    <row r="40" spans="2:12" ht="15" customHeight="1" x14ac:dyDescent="0.25">
      <c r="B40" s="41" t="s">
        <v>12</v>
      </c>
      <c r="C40" s="42">
        <v>13912508</v>
      </c>
      <c r="D40" s="42">
        <v>3610327</v>
      </c>
      <c r="E40" s="42">
        <v>2444855</v>
      </c>
      <c r="F40" s="42">
        <v>500930</v>
      </c>
      <c r="G40" s="42">
        <v>85679</v>
      </c>
      <c r="H40" s="42">
        <v>1387</v>
      </c>
      <c r="I40" s="42">
        <v>305935</v>
      </c>
      <c r="J40" s="42">
        <v>729714</v>
      </c>
      <c r="K40" s="42">
        <v>0</v>
      </c>
      <c r="L40" s="42">
        <f t="shared" si="13"/>
        <v>21591335</v>
      </c>
    </row>
    <row r="41" spans="2:12" ht="15" customHeight="1" x14ac:dyDescent="0.25">
      <c r="B41" s="41" t="s">
        <v>13</v>
      </c>
      <c r="C41" s="42">
        <v>6809297</v>
      </c>
      <c r="D41" s="42">
        <v>1926515</v>
      </c>
      <c r="E41" s="42">
        <v>976745</v>
      </c>
      <c r="F41" s="42">
        <v>246290</v>
      </c>
      <c r="G41" s="42">
        <v>46901</v>
      </c>
      <c r="H41" s="42">
        <v>853</v>
      </c>
      <c r="I41" s="42">
        <v>150873</v>
      </c>
      <c r="J41" s="42">
        <v>200251</v>
      </c>
      <c r="K41" s="42">
        <v>0</v>
      </c>
      <c r="L41" s="42">
        <f t="shared" si="13"/>
        <v>10357725</v>
      </c>
    </row>
    <row r="42" spans="2:12" ht="15" customHeight="1" x14ac:dyDescent="0.25">
      <c r="B42" s="41" t="s">
        <v>14</v>
      </c>
      <c r="C42" s="42">
        <v>7330626</v>
      </c>
      <c r="D42" s="42">
        <v>2061262</v>
      </c>
      <c r="E42" s="42">
        <v>1069100</v>
      </c>
      <c r="F42" s="42">
        <v>265058</v>
      </c>
      <c r="G42" s="42">
        <v>50095</v>
      </c>
      <c r="H42" s="42">
        <v>904</v>
      </c>
      <c r="I42" s="42">
        <v>162333</v>
      </c>
      <c r="J42" s="42">
        <v>225310</v>
      </c>
      <c r="K42" s="42">
        <v>36358</v>
      </c>
      <c r="L42" s="42">
        <f t="shared" si="13"/>
        <v>11201046</v>
      </c>
    </row>
    <row r="43" spans="2:12" ht="15" customHeight="1" x14ac:dyDescent="0.25">
      <c r="B43" s="41" t="s">
        <v>30</v>
      </c>
      <c r="C43" s="42">
        <v>5844242</v>
      </c>
      <c r="D43" s="42">
        <v>1537940</v>
      </c>
      <c r="E43" s="42">
        <v>985342</v>
      </c>
      <c r="F43" s="42">
        <v>201394</v>
      </c>
      <c r="G43" s="42">
        <v>37574</v>
      </c>
      <c r="H43" s="42">
        <v>211</v>
      </c>
      <c r="I43" s="42">
        <v>154641</v>
      </c>
      <c r="J43" s="42">
        <v>180110</v>
      </c>
      <c r="K43" s="42">
        <v>0</v>
      </c>
      <c r="L43" s="42">
        <f t="shared" si="13"/>
        <v>8941454</v>
      </c>
    </row>
    <row r="44" spans="2:12" ht="15" customHeight="1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2:12" ht="15" customHeight="1" x14ac:dyDescent="0.25">
      <c r="B45" s="43" t="s">
        <v>18</v>
      </c>
      <c r="C45" s="35">
        <f t="shared" ref="C45:K45" si="14">SUM(C33:C44)</f>
        <v>131576341</v>
      </c>
      <c r="D45" s="35">
        <f t="shared" si="14"/>
        <v>36914498</v>
      </c>
      <c r="E45" s="35">
        <f t="shared" si="14"/>
        <v>19291036</v>
      </c>
      <c r="F45" s="35">
        <f t="shared" si="14"/>
        <v>4747721</v>
      </c>
      <c r="G45" s="35">
        <f t="shared" si="14"/>
        <v>897489</v>
      </c>
      <c r="H45" s="35">
        <f t="shared" si="14"/>
        <v>15746</v>
      </c>
      <c r="I45" s="35">
        <f t="shared" si="14"/>
        <v>2939083</v>
      </c>
      <c r="J45" s="35">
        <f t="shared" si="14"/>
        <v>5356616</v>
      </c>
      <c r="K45" s="35">
        <f t="shared" si="14"/>
        <v>14858984</v>
      </c>
      <c r="L45" s="35">
        <f t="shared" ref="L45" si="15">SUM(L33:L44)</f>
        <v>216597514</v>
      </c>
    </row>
    <row r="46" spans="2:12" ht="15" customHeight="1" x14ac:dyDescent="0.25">
      <c r="B46" s="36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2" ht="15" customHeight="1" x14ac:dyDescent="0.25">
      <c r="B47" s="36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9" spans="2:12" ht="15" customHeight="1" x14ac:dyDescent="0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2" ht="15" customHeight="1" x14ac:dyDescent="0.25">
      <c r="B50" s="39" t="s">
        <v>53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ht="15" customHeight="1" x14ac:dyDescent="0.25">
      <c r="B51" s="40" t="s">
        <v>56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15" customHeight="1" x14ac:dyDescent="0.25">
      <c r="B52" s="39" t="s">
        <v>65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ht="15" customHeight="1" x14ac:dyDescent="0.25">
      <c r="B53" s="39" t="s">
        <v>54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2:12" ht="15" customHeight="1" x14ac:dyDescent="0.2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2:12" ht="35.1" customHeight="1" x14ac:dyDescent="0.25">
      <c r="B55" s="37" t="s">
        <v>58</v>
      </c>
      <c r="C55" s="38" t="s">
        <v>0</v>
      </c>
      <c r="D55" s="38" t="s">
        <v>27</v>
      </c>
      <c r="E55" s="38" t="s">
        <v>26</v>
      </c>
      <c r="F55" s="38" t="s">
        <v>25</v>
      </c>
      <c r="G55" s="38" t="s">
        <v>4</v>
      </c>
      <c r="H55" s="38" t="s">
        <v>20</v>
      </c>
      <c r="I55" s="38" t="s">
        <v>3</v>
      </c>
      <c r="J55" s="38" t="s">
        <v>31</v>
      </c>
      <c r="K55" s="38" t="s">
        <v>29</v>
      </c>
      <c r="L55" s="38" t="s">
        <v>18</v>
      </c>
    </row>
    <row r="57" spans="2:12" ht="15" customHeight="1" x14ac:dyDescent="0.25">
      <c r="B57" s="41" t="s">
        <v>5</v>
      </c>
      <c r="C57" s="42"/>
      <c r="D57" s="42"/>
      <c r="E57" s="42"/>
      <c r="F57" s="42"/>
      <c r="G57" s="42"/>
      <c r="H57" s="42"/>
      <c r="I57" s="42"/>
      <c r="J57" s="42"/>
      <c r="K57" s="42"/>
      <c r="L57" s="42">
        <f t="shared" ref="L57:L67" si="16">SUM(C57:K57)</f>
        <v>0</v>
      </c>
    </row>
    <row r="58" spans="2:12" ht="15" customHeight="1" x14ac:dyDescent="0.25">
      <c r="B58" s="41" t="s">
        <v>6</v>
      </c>
      <c r="C58" s="42"/>
      <c r="D58" s="42"/>
      <c r="E58" s="42"/>
      <c r="F58" s="42"/>
      <c r="G58" s="42"/>
      <c r="H58" s="42"/>
      <c r="I58" s="42"/>
      <c r="J58" s="42"/>
      <c r="K58" s="42"/>
      <c r="L58" s="42">
        <f t="shared" si="16"/>
        <v>0</v>
      </c>
    </row>
    <row r="59" spans="2:12" ht="15" customHeight="1" x14ac:dyDescent="0.25">
      <c r="B59" s="41" t="s">
        <v>7</v>
      </c>
      <c r="C59" s="42"/>
      <c r="D59" s="42"/>
      <c r="E59" s="42"/>
      <c r="F59" s="42"/>
      <c r="G59" s="42"/>
      <c r="H59" s="42"/>
      <c r="I59" s="42"/>
      <c r="J59" s="42"/>
      <c r="K59" s="42"/>
      <c r="L59" s="42">
        <f t="shared" si="16"/>
        <v>0</v>
      </c>
    </row>
    <row r="60" spans="2:12" ht="15" customHeight="1" x14ac:dyDescent="0.25">
      <c r="B60" s="41" t="s">
        <v>8</v>
      </c>
      <c r="C60" s="42"/>
      <c r="D60" s="42"/>
      <c r="E60" s="42"/>
      <c r="F60" s="42"/>
      <c r="G60" s="42"/>
      <c r="H60" s="42"/>
      <c r="I60" s="42"/>
      <c r="J60" s="42"/>
      <c r="K60" s="42"/>
      <c r="L60" s="42">
        <f t="shared" si="16"/>
        <v>0</v>
      </c>
    </row>
    <row r="61" spans="2:12" ht="15" customHeight="1" x14ac:dyDescent="0.25">
      <c r="B61" s="41" t="s">
        <v>9</v>
      </c>
      <c r="C61" s="42"/>
      <c r="D61" s="42"/>
      <c r="E61" s="42"/>
      <c r="F61" s="42"/>
      <c r="G61" s="42"/>
      <c r="H61" s="42"/>
      <c r="I61" s="42"/>
      <c r="J61" s="42"/>
      <c r="K61" s="42"/>
      <c r="L61" s="42">
        <f t="shared" si="16"/>
        <v>0</v>
      </c>
    </row>
    <row r="62" spans="2:12" ht="15" customHeight="1" x14ac:dyDescent="0.25">
      <c r="B62" s="41" t="s">
        <v>10</v>
      </c>
      <c r="C62" s="42"/>
      <c r="D62" s="42"/>
      <c r="E62" s="42"/>
      <c r="F62" s="42"/>
      <c r="G62" s="42"/>
      <c r="H62" s="42"/>
      <c r="I62" s="42"/>
      <c r="J62" s="42"/>
      <c r="K62" s="42"/>
      <c r="L62" s="42">
        <f t="shared" si="16"/>
        <v>0</v>
      </c>
    </row>
    <row r="63" spans="2:12" ht="15" customHeight="1" x14ac:dyDescent="0.25">
      <c r="B63" s="41" t="s">
        <v>11</v>
      </c>
      <c r="C63" s="42"/>
      <c r="D63" s="42"/>
      <c r="E63" s="42"/>
      <c r="F63" s="42"/>
      <c r="G63" s="42"/>
      <c r="H63" s="42"/>
      <c r="I63" s="42"/>
      <c r="J63" s="42"/>
      <c r="K63" s="42"/>
      <c r="L63" s="42">
        <f t="shared" si="16"/>
        <v>0</v>
      </c>
    </row>
    <row r="64" spans="2:12" ht="15" customHeight="1" x14ac:dyDescent="0.25">
      <c r="B64" s="41" t="s">
        <v>12</v>
      </c>
      <c r="C64" s="42"/>
      <c r="D64" s="42"/>
      <c r="E64" s="42"/>
      <c r="F64" s="42"/>
      <c r="G64" s="42"/>
      <c r="H64" s="42"/>
      <c r="I64" s="42"/>
      <c r="J64" s="42"/>
      <c r="K64" s="42"/>
      <c r="L64" s="42">
        <f t="shared" si="16"/>
        <v>0</v>
      </c>
    </row>
    <row r="65" spans="2:12" ht="15" customHeight="1" x14ac:dyDescent="0.25">
      <c r="B65" s="41" t="s">
        <v>13</v>
      </c>
      <c r="C65" s="42"/>
      <c r="D65" s="42"/>
      <c r="E65" s="42"/>
      <c r="F65" s="42"/>
      <c r="G65" s="42"/>
      <c r="H65" s="42"/>
      <c r="I65" s="42"/>
      <c r="J65" s="42"/>
      <c r="K65" s="42"/>
      <c r="L65" s="42">
        <f t="shared" si="16"/>
        <v>0</v>
      </c>
    </row>
    <row r="66" spans="2:12" ht="15" customHeight="1" x14ac:dyDescent="0.25">
      <c r="B66" s="41" t="s">
        <v>14</v>
      </c>
      <c r="C66" s="42"/>
      <c r="D66" s="42"/>
      <c r="E66" s="42"/>
      <c r="F66" s="42"/>
      <c r="G66" s="42"/>
      <c r="H66" s="42"/>
      <c r="I66" s="42"/>
      <c r="J66" s="42"/>
      <c r="K66" s="42"/>
      <c r="L66" s="42">
        <f t="shared" si="16"/>
        <v>0</v>
      </c>
    </row>
    <row r="67" spans="2:12" ht="15" customHeight="1" x14ac:dyDescent="0.25">
      <c r="B67" s="41" t="s">
        <v>30</v>
      </c>
      <c r="C67" s="42"/>
      <c r="D67" s="42"/>
      <c r="E67" s="42"/>
      <c r="F67" s="42"/>
      <c r="G67" s="42"/>
      <c r="H67" s="42"/>
      <c r="I67" s="42"/>
      <c r="J67" s="42"/>
      <c r="K67" s="42"/>
      <c r="L67" s="42">
        <f t="shared" si="16"/>
        <v>0</v>
      </c>
    </row>
    <row r="68" spans="2:12" ht="15" customHeight="1" x14ac:dyDescent="0.2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2" ht="15" customHeight="1" x14ac:dyDescent="0.25">
      <c r="B69" s="43" t="s">
        <v>18</v>
      </c>
      <c r="C69" s="35">
        <f>SUM(C57:C68)</f>
        <v>0</v>
      </c>
      <c r="D69" s="35">
        <f t="shared" ref="D69:L69" si="17">SUM(D57:D68)</f>
        <v>0</v>
      </c>
      <c r="E69" s="35">
        <f t="shared" si="17"/>
        <v>0</v>
      </c>
      <c r="F69" s="35">
        <f t="shared" si="17"/>
        <v>0</v>
      </c>
      <c r="G69" s="35">
        <f t="shared" si="17"/>
        <v>0</v>
      </c>
      <c r="H69" s="35">
        <f t="shared" si="17"/>
        <v>0</v>
      </c>
      <c r="I69" s="35">
        <f t="shared" si="17"/>
        <v>0</v>
      </c>
      <c r="J69" s="35">
        <f t="shared" si="17"/>
        <v>0</v>
      </c>
      <c r="K69" s="35">
        <f t="shared" si="17"/>
        <v>0</v>
      </c>
      <c r="L69" s="35">
        <f t="shared" si="17"/>
        <v>0</v>
      </c>
    </row>
    <row r="70" spans="2:12" ht="15" customHeight="1" x14ac:dyDescent="0.25">
      <c r="B70" s="36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ht="15" customHeight="1" x14ac:dyDescent="0.25">
      <c r="B71" s="36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3" spans="2:12" ht="15" customHeight="1" x14ac:dyDescent="0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2:12" ht="15" customHeight="1" x14ac:dyDescent="0.25">
      <c r="B74" s="39" t="s">
        <v>53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2:12" ht="15" customHeight="1" x14ac:dyDescent="0.25">
      <c r="B75" s="40" t="s">
        <v>56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2:12" ht="15" customHeight="1" x14ac:dyDescent="0.25">
      <c r="B76" s="39" t="s">
        <v>59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2:12" ht="15" customHeight="1" x14ac:dyDescent="0.25">
      <c r="B77" s="39" t="s">
        <v>54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spans="2:12" ht="15" customHeight="1" x14ac:dyDescent="0.2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spans="2:12" ht="35.1" customHeight="1" x14ac:dyDescent="0.25">
      <c r="B79" s="37" t="s">
        <v>58</v>
      </c>
      <c r="C79" s="38" t="s">
        <v>0</v>
      </c>
      <c r="D79" s="38" t="s">
        <v>27</v>
      </c>
      <c r="E79" s="38" t="s">
        <v>26</v>
      </c>
      <c r="F79" s="38" t="s">
        <v>25</v>
      </c>
      <c r="G79" s="38" t="s">
        <v>4</v>
      </c>
      <c r="H79" s="38" t="s">
        <v>20</v>
      </c>
      <c r="I79" s="38" t="s">
        <v>3</v>
      </c>
      <c r="J79" s="38" t="s">
        <v>31</v>
      </c>
      <c r="K79" s="38" t="s">
        <v>29</v>
      </c>
      <c r="L79" s="38" t="s">
        <v>18</v>
      </c>
    </row>
    <row r="81" spans="2:12" ht="15" customHeight="1" x14ac:dyDescent="0.25">
      <c r="B81" s="41" t="s">
        <v>5</v>
      </c>
      <c r="C81" s="42"/>
      <c r="D81" s="42"/>
      <c r="E81" s="42"/>
      <c r="F81" s="42"/>
      <c r="G81" s="42"/>
      <c r="H81" s="42"/>
      <c r="I81" s="42"/>
      <c r="J81" s="42"/>
      <c r="K81" s="42"/>
      <c r="L81" s="42">
        <f t="shared" ref="L81:L91" si="18">SUM(C81:K81)</f>
        <v>0</v>
      </c>
    </row>
    <row r="82" spans="2:12" ht="15" customHeight="1" x14ac:dyDescent="0.25">
      <c r="B82" s="41" t="s">
        <v>6</v>
      </c>
      <c r="C82" s="42"/>
      <c r="D82" s="42"/>
      <c r="E82" s="42"/>
      <c r="F82" s="42"/>
      <c r="G82" s="42"/>
      <c r="H82" s="42"/>
      <c r="I82" s="42"/>
      <c r="J82" s="42"/>
      <c r="K82" s="42"/>
      <c r="L82" s="42">
        <f t="shared" si="18"/>
        <v>0</v>
      </c>
    </row>
    <row r="83" spans="2:12" ht="15" customHeight="1" x14ac:dyDescent="0.25">
      <c r="B83" s="41" t="s">
        <v>7</v>
      </c>
      <c r="C83" s="42"/>
      <c r="D83" s="42"/>
      <c r="E83" s="42"/>
      <c r="F83" s="42"/>
      <c r="G83" s="42"/>
      <c r="H83" s="42"/>
      <c r="I83" s="42"/>
      <c r="J83" s="42"/>
      <c r="K83" s="42"/>
      <c r="L83" s="42">
        <f t="shared" si="18"/>
        <v>0</v>
      </c>
    </row>
    <row r="84" spans="2:12" ht="15" customHeight="1" x14ac:dyDescent="0.25">
      <c r="B84" s="41" t="s">
        <v>8</v>
      </c>
      <c r="C84" s="42"/>
      <c r="D84" s="42"/>
      <c r="E84" s="42"/>
      <c r="F84" s="42"/>
      <c r="G84" s="42"/>
      <c r="H84" s="42"/>
      <c r="I84" s="42"/>
      <c r="J84" s="42"/>
      <c r="K84" s="42"/>
      <c r="L84" s="42">
        <f t="shared" si="18"/>
        <v>0</v>
      </c>
    </row>
    <row r="85" spans="2:12" ht="15" customHeight="1" x14ac:dyDescent="0.25">
      <c r="B85" s="41" t="s">
        <v>9</v>
      </c>
      <c r="C85" s="42"/>
      <c r="D85" s="42"/>
      <c r="E85" s="42"/>
      <c r="F85" s="42"/>
      <c r="G85" s="42"/>
      <c r="H85" s="42"/>
      <c r="I85" s="42"/>
      <c r="J85" s="42"/>
      <c r="K85" s="42"/>
      <c r="L85" s="42">
        <f t="shared" si="18"/>
        <v>0</v>
      </c>
    </row>
    <row r="86" spans="2:12" ht="15" customHeight="1" x14ac:dyDescent="0.25">
      <c r="B86" s="41" t="s">
        <v>10</v>
      </c>
      <c r="C86" s="42"/>
      <c r="D86" s="42"/>
      <c r="E86" s="42"/>
      <c r="F86" s="42"/>
      <c r="G86" s="42"/>
      <c r="H86" s="42"/>
      <c r="I86" s="42"/>
      <c r="J86" s="42"/>
      <c r="K86" s="42"/>
      <c r="L86" s="42">
        <f t="shared" si="18"/>
        <v>0</v>
      </c>
    </row>
    <row r="87" spans="2:12" ht="15" customHeight="1" x14ac:dyDescent="0.25">
      <c r="B87" s="41" t="s">
        <v>11</v>
      </c>
      <c r="C87" s="42"/>
      <c r="D87" s="42"/>
      <c r="E87" s="42"/>
      <c r="F87" s="42"/>
      <c r="G87" s="42"/>
      <c r="H87" s="42"/>
      <c r="I87" s="42"/>
      <c r="J87" s="42"/>
      <c r="K87" s="42"/>
      <c r="L87" s="42">
        <f t="shared" si="18"/>
        <v>0</v>
      </c>
    </row>
    <row r="88" spans="2:12" ht="15" customHeight="1" x14ac:dyDescent="0.25">
      <c r="B88" s="41" t="s">
        <v>12</v>
      </c>
      <c r="C88" s="42"/>
      <c r="D88" s="42"/>
      <c r="E88" s="42"/>
      <c r="F88" s="42"/>
      <c r="G88" s="42"/>
      <c r="H88" s="42"/>
      <c r="I88" s="42"/>
      <c r="J88" s="42"/>
      <c r="K88" s="42"/>
      <c r="L88" s="42">
        <f t="shared" si="18"/>
        <v>0</v>
      </c>
    </row>
    <row r="89" spans="2:12" ht="15" customHeight="1" x14ac:dyDescent="0.25">
      <c r="B89" s="41" t="s">
        <v>13</v>
      </c>
      <c r="C89" s="42"/>
      <c r="D89" s="42"/>
      <c r="E89" s="42"/>
      <c r="F89" s="42"/>
      <c r="G89" s="42"/>
      <c r="H89" s="42"/>
      <c r="I89" s="42"/>
      <c r="J89" s="42"/>
      <c r="K89" s="42"/>
      <c r="L89" s="42">
        <f t="shared" si="18"/>
        <v>0</v>
      </c>
    </row>
    <row r="90" spans="2:12" ht="15" customHeight="1" x14ac:dyDescent="0.25">
      <c r="B90" s="41" t="s">
        <v>14</v>
      </c>
      <c r="C90" s="42"/>
      <c r="D90" s="42"/>
      <c r="E90" s="42"/>
      <c r="F90" s="42"/>
      <c r="G90" s="42"/>
      <c r="H90" s="42"/>
      <c r="I90" s="42"/>
      <c r="J90" s="42"/>
      <c r="K90" s="42"/>
      <c r="L90" s="42">
        <f t="shared" si="18"/>
        <v>0</v>
      </c>
    </row>
    <row r="91" spans="2:12" ht="15" customHeight="1" x14ac:dyDescent="0.25">
      <c r="B91" s="41" t="s">
        <v>30</v>
      </c>
      <c r="C91" s="42"/>
      <c r="D91" s="42"/>
      <c r="E91" s="42"/>
      <c r="F91" s="42"/>
      <c r="G91" s="42"/>
      <c r="H91" s="42"/>
      <c r="I91" s="42"/>
      <c r="J91" s="42"/>
      <c r="K91" s="42"/>
      <c r="L91" s="42">
        <f t="shared" si="18"/>
        <v>0</v>
      </c>
    </row>
    <row r="92" spans="2:12" ht="15" customHeight="1" x14ac:dyDescent="0.25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2:12" ht="15" customHeight="1" x14ac:dyDescent="0.25">
      <c r="B93" s="43" t="s">
        <v>18</v>
      </c>
      <c r="C93" s="35">
        <f>SUM(C81:C92)</f>
        <v>0</v>
      </c>
      <c r="D93" s="35">
        <f t="shared" ref="D93:L93" si="19">SUM(D81:D92)</f>
        <v>0</v>
      </c>
      <c r="E93" s="35">
        <f t="shared" si="19"/>
        <v>0</v>
      </c>
      <c r="F93" s="35">
        <f t="shared" si="19"/>
        <v>0</v>
      </c>
      <c r="G93" s="35">
        <f t="shared" si="19"/>
        <v>0</v>
      </c>
      <c r="H93" s="35">
        <f t="shared" si="19"/>
        <v>0</v>
      </c>
      <c r="I93" s="35">
        <f t="shared" si="19"/>
        <v>0</v>
      </c>
      <c r="J93" s="35">
        <f t="shared" si="19"/>
        <v>0</v>
      </c>
      <c r="K93" s="35">
        <f t="shared" si="19"/>
        <v>0</v>
      </c>
      <c r="L93" s="35">
        <f t="shared" si="19"/>
        <v>0</v>
      </c>
    </row>
    <row r="94" spans="2:12" ht="15" customHeight="1" x14ac:dyDescent="0.25">
      <c r="B94" s="36"/>
      <c r="C94" s="32"/>
      <c r="D94" s="32"/>
      <c r="E94" s="32"/>
      <c r="F94" s="32"/>
      <c r="G94" s="32"/>
      <c r="H94" s="32"/>
      <c r="I94" s="32"/>
      <c r="J94" s="32"/>
      <c r="K94" s="32"/>
      <c r="L94" s="32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 x14ac:dyDescent="0.2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 x14ac:dyDescent="0.25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 x14ac:dyDescent="0.3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 x14ac:dyDescent="0.2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 x14ac:dyDescent="0.2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 x14ac:dyDescent="0.2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 x14ac:dyDescent="0.2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 x14ac:dyDescent="0.2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 x14ac:dyDescent="0.25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 x14ac:dyDescent="0.25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 x14ac:dyDescent="0.25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 x14ac:dyDescent="0.25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 x14ac:dyDescent="0.25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 x14ac:dyDescent="0.25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 x14ac:dyDescent="0.25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25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III.1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III.1'!Área_de_impresión</vt:lpstr>
      <vt:lpstr>'Anexo III.2x'!Área_de_impresión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III.1'!Títulos_a_imprimir</vt:lpstr>
      <vt:lpstr>'Anexo III.2x'!Títulos_a_imprimir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2022-04-01T20:13:04Z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