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ocuments\2026\INFORMES DE LA DEUDA 2026\2026\"/>
    </mc:Choice>
  </mc:AlternateContent>
  <xr:revisionPtr revIDLastSave="0" documentId="13_ncr:1_{4031F48E-A886-487A-AE40-D78CA447138E}" xr6:coauthVersionLast="47" xr6:coauthVersionMax="47" xr10:uidLastSave="{00000000-0000-0000-0000-000000000000}"/>
  <bookViews>
    <workbookView xWindow="11730" yWindow="180" windowWidth="16410" windowHeight="1521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F15" i="1"/>
  <c r="E15" i="1"/>
  <c r="D15" i="1"/>
  <c r="F13" i="1" l="1"/>
  <c r="F12" i="1" s="1"/>
  <c r="E13" i="1"/>
  <c r="E12" i="1" s="1"/>
  <c r="D13" i="1"/>
  <c r="D12" i="1" s="1"/>
</calcChain>
</file>

<file path=xl/sharedStrings.xml><?xml version="1.0" encoding="utf-8"?>
<sst xmlns="http://schemas.openxmlformats.org/spreadsheetml/2006/main" count="30" uniqueCount="24">
  <si>
    <t>GOBIERNO DEL ESTADO DE QUINTANA ROO</t>
  </si>
  <si>
    <t>Institución</t>
  </si>
  <si>
    <t>Endeudamiento Neto</t>
  </si>
  <si>
    <t>Destino</t>
  </si>
  <si>
    <t>Colocación</t>
  </si>
  <si>
    <t>Amortización</t>
  </si>
  <si>
    <t>Deuda Pública</t>
  </si>
  <si>
    <t>Deuda Directa de Largo Plazo</t>
  </si>
  <si>
    <t>Banca de Desarrollo</t>
  </si>
  <si>
    <t>Refinanciamiento</t>
  </si>
  <si>
    <t>Banca Comercial</t>
  </si>
  <si>
    <t xml:space="preserve"> </t>
  </si>
  <si>
    <t>Banobras, S.N.C. (5,000 mdp.)</t>
  </si>
  <si>
    <t>Banobras, S.N.C. (3,000 mdp.)</t>
  </si>
  <si>
    <t>Banobras, S.N.C. (2,808 mdp)</t>
  </si>
  <si>
    <t>Banco Mercantil del Norte, S.A. (3,000mdp.)</t>
  </si>
  <si>
    <t>Banco Mercantil del Norte, S.A. (3,300mdp.)</t>
  </si>
  <si>
    <t>BBVA México, S.A. (737 mdp.)*</t>
  </si>
  <si>
    <t>Santander México, S.A. (1,500 mdp.)</t>
  </si>
  <si>
    <t>(Cifras en pesos)</t>
  </si>
  <si>
    <t>NOTA: * El crédito de BBVA México, S.A. corresponde al importe contratado de $1,000,000,000.00 mismo que mediante el segundo convenio modificatorio de fecha 27 de febrero de 2024, quedo en $737,138,810.00</t>
  </si>
  <si>
    <t>Reporte Analítico de Endeudamiento Neto al 31 de Marzo de 2026</t>
  </si>
  <si>
    <t>Saldo al 31 de Marzo de 2026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</si>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</sst>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,"/>
    <numFmt numFmtId="165" formatCode="_-* #,##0.00_-;\-* #,##0.00_-;_-* &quot;-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b/>
      <sz val="11"/>
      <name val="Futura Lt BT"/>
      <family val="2"/>
    </font>
    <font>
      <sz val="11"/>
      <color theme="1"/>
      <name val="Futura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/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8" xfId="0" applyFont="1" applyBorder="1"/>
    <xf numFmtId="0" fontId="4" fillId="0" borderId="8" xfId="0" applyFont="1" applyBorder="1"/>
    <xf numFmtId="0" fontId="3" fillId="0" borderId="8" xfId="0" applyFont="1" applyBorder="1"/>
    <xf numFmtId="164" fontId="4" fillId="0" borderId="8" xfId="0" applyNumberFormat="1" applyFont="1" applyBorder="1"/>
    <xf numFmtId="3" fontId="5" fillId="5" borderId="8" xfId="0" applyNumberFormat="1" applyFont="1" applyFill="1" applyBorder="1" applyAlignment="1">
      <alignment vertical="center" wrapText="1"/>
    </xf>
    <xf numFmtId="3" fontId="5" fillId="5" borderId="8" xfId="0" applyNumberFormat="1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wrapText="1"/>
    </xf>
    <xf numFmtId="43" fontId="4" fillId="0" borderId="8" xfId="0" applyNumberFormat="1" applyFont="1" applyBorder="1"/>
    <xf numFmtId="41" fontId="4" fillId="0" borderId="8" xfId="0" applyNumberFormat="1" applyFont="1" applyBorder="1"/>
    <xf numFmtId="41" fontId="5" fillId="5" borderId="9" xfId="0" applyNumberFormat="1" applyFont="1" applyFill="1" applyBorder="1"/>
    <xf numFmtId="0" fontId="5" fillId="5" borderId="2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8" xfId="0" applyNumberFormat="1" applyFont="1" applyBorder="1" applyAlignment="1">
      <alignment horizontal="left" vertical="center" wrapText="1"/>
    </xf>
    <xf numFmtId="3" fontId="8" fillId="4" borderId="9" xfId="0" applyNumberFormat="1" applyFont="1" applyFill="1" applyBorder="1"/>
    <xf numFmtId="0" fontId="4" fillId="4" borderId="14" xfId="0" applyFont="1" applyFill="1" applyBorder="1" applyAlignment="1">
      <alignment horizontal="center" vertical="center" wrapText="1"/>
    </xf>
    <xf numFmtId="43" fontId="8" fillId="4" borderId="9" xfId="0" applyNumberFormat="1" applyFont="1" applyFill="1" applyBorder="1"/>
    <xf numFmtId="4" fontId="8" fillId="4" borderId="9" xfId="0" applyNumberFormat="1" applyFont="1" applyFill="1" applyBorder="1"/>
    <xf numFmtId="165" fontId="9" fillId="5" borderId="0" xfId="0" applyNumberFormat="1" applyFont="1" applyFill="1"/>
    <xf numFmtId="165" fontId="9" fillId="0" borderId="0" xfId="0" applyNumberFormat="1" applyFont="1"/>
    <xf numFmtId="165" fontId="8" fillId="4" borderId="9" xfId="0" applyNumberFormat="1" applyFont="1" applyFill="1" applyBorder="1"/>
    <xf numFmtId="4" fontId="5" fillId="5" borderId="8" xfId="1" applyNumberFormat="1" applyFont="1" applyFill="1" applyBorder="1" applyAlignment="1">
      <alignment horizontal="right" wrapText="1"/>
    </xf>
    <xf numFmtId="4" fontId="5" fillId="0" borderId="8" xfId="1" applyNumberFormat="1" applyFont="1" applyFill="1" applyBorder="1" applyAlignment="1">
      <alignment horizontal="right" wrapText="1"/>
    </xf>
    <xf numFmtId="4" fontId="8" fillId="3" borderId="8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0" borderId="0" xfId="0" applyFont="1"/>
    <xf numFmtId="3" fontId="5" fillId="0" borderId="8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left" wrapText="1"/>
    </xf>
    <xf numFmtId="41" fontId="5" fillId="0" borderId="9" xfId="0" applyNumberFormat="1" applyFont="1" applyBorder="1"/>
    <xf numFmtId="43" fontId="5" fillId="0" borderId="8" xfId="1" applyFont="1" applyFill="1" applyBorder="1" applyAlignment="1">
      <alignment vertical="center" wrapText="1"/>
    </xf>
    <xf numFmtId="43" fontId="8" fillId="4" borderId="8" xfId="0" applyNumberFormat="1" applyFont="1" applyFill="1" applyBorder="1" applyAlignment="1">
      <alignment vertical="center" wrapText="1"/>
    </xf>
    <xf numFmtId="4" fontId="8" fillId="4" borderId="8" xfId="0" applyNumberFormat="1" applyFont="1" applyFill="1" applyBorder="1" applyAlignment="1">
      <alignment vertical="center" wrapText="1"/>
    </xf>
    <xf numFmtId="3" fontId="8" fillId="4" borderId="8" xfId="0" applyNumberFormat="1" applyFont="1" applyFill="1" applyBorder="1" applyAlignment="1">
      <alignment vertical="center" wrapText="1"/>
    </xf>
    <xf numFmtId="43" fontId="5" fillId="5" borderId="8" xfId="1" applyFont="1" applyFill="1" applyBorder="1" applyAlignment="1">
      <alignment vertical="center" wrapText="1"/>
    </xf>
    <xf numFmtId="41" fontId="5" fillId="0" borderId="8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165" fontId="9" fillId="0" borderId="24" xfId="0" applyNumberFormat="1" applyFont="1" applyBorder="1"/>
    <xf numFmtId="0" fontId="0" fillId="0" borderId="24" xfId="0" applyBorder="1"/>
    <xf numFmtId="0" fontId="5" fillId="0" borderId="25" xfId="0" applyFont="1" applyBorder="1" applyAlignment="1">
      <alignment vertical="center"/>
    </xf>
    <xf numFmtId="4" fontId="9" fillId="0" borderId="0" xfId="0" applyNumberFormat="1" applyFont="1"/>
    <xf numFmtId="165" fontId="12" fillId="0" borderId="0" xfId="0" applyNumberFormat="1" applyFont="1"/>
    <xf numFmtId="0" fontId="3" fillId="5" borderId="26" xfId="0" applyFont="1" applyFill="1" applyBorder="1"/>
    <xf numFmtId="0" fontId="5" fillId="5" borderId="27" xfId="0" applyFont="1" applyFill="1" applyBorder="1" applyAlignment="1">
      <alignment vertical="center"/>
    </xf>
    <xf numFmtId="4" fontId="3" fillId="5" borderId="0" xfId="0" applyNumberFormat="1" applyFont="1" applyFill="1"/>
    <xf numFmtId="165" fontId="3" fillId="5" borderId="0" xfId="0" applyNumberFormat="1" applyFont="1" applyFill="1"/>
    <xf numFmtId="0" fontId="5" fillId="0" borderId="23" xfId="0" applyFont="1" applyBorder="1" applyAlignment="1">
      <alignment vertical="center"/>
    </xf>
    <xf numFmtId="4" fontId="5" fillId="5" borderId="22" xfId="0" applyNumberFormat="1" applyFont="1" applyFill="1" applyBorder="1" applyAlignment="1">
      <alignment vertical="center"/>
    </xf>
    <xf numFmtId="43" fontId="0" fillId="0" borderId="0" xfId="0" applyNumberFormat="1"/>
    <xf numFmtId="0" fontId="0" fillId="0" borderId="0" xfId="0" applyAlignment="1">
      <alignment horizontal="left" wrapText="1"/>
    </xf>
    <xf numFmtId="3" fontId="8" fillId="4" borderId="8" xfId="0" applyNumberFormat="1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400050</xdr:colOff>
      <xdr:row>5</xdr:row>
      <xdr:rowOff>57150</xdr:rowOff>
    </xdr:to>
    <xdr:pic>
      <xdr:nvPicPr>
        <xdr:cNvPr id="2" name="WordPictureWatermark2135506" descr="Hoja Membretada_SEFIPLAN_01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123825" y="0"/>
          <a:ext cx="103822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693420</xdr:colOff>
      <xdr:row>0</xdr:row>
      <xdr:rowOff>91440</xdr:rowOff>
    </xdr:from>
    <xdr:to>
      <xdr:col>6</xdr:col>
      <xdr:colOff>1415934</xdr:colOff>
      <xdr:row>4</xdr:row>
      <xdr:rowOff>153785</xdr:rowOff>
    </xdr:to>
    <xdr:pic>
      <xdr:nvPicPr>
        <xdr:cNvPr id="3" name="WordPictureWatermark131525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8061960" y="91440"/>
          <a:ext cx="2162694" cy="79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36"/>
  <sheetViews>
    <sheetView tabSelected="1" view="pageLayout" topLeftCell="B4" zoomScale="110" zoomScaleNormal="100" zoomScalePageLayoutView="110" workbookViewId="0">
      <selection activeCell="D31" sqref="D31"/>
    </sheetView>
  </sheetViews>
  <sheetFormatPr baseColWidth="10" defaultRowHeight="15"/>
  <cols>
    <col min="2" max="2" width="41.28515625" customWidth="1"/>
    <col min="3" max="3" width="24.28515625" customWidth="1"/>
    <col min="4" max="4" width="17.140625" customWidth="1"/>
    <col min="5" max="5" width="21" customWidth="1"/>
    <col min="6" max="6" width="26" customWidth="1"/>
    <col min="7" max="7" width="18.42578125" customWidth="1"/>
  </cols>
  <sheetData>
    <row r="7" spans="1:10" ht="15.75">
      <c r="A7" s="55" t="s">
        <v>0</v>
      </c>
      <c r="B7" s="56"/>
      <c r="C7" s="56"/>
      <c r="D7" s="56"/>
      <c r="E7" s="56"/>
      <c r="F7" s="56"/>
      <c r="G7" s="57"/>
    </row>
    <row r="8" spans="1:10" ht="15.75">
      <c r="A8" s="58" t="s">
        <v>21</v>
      </c>
      <c r="B8" s="59"/>
      <c r="C8" s="59"/>
      <c r="D8" s="59"/>
      <c r="E8" s="59"/>
      <c r="F8" s="59"/>
      <c r="G8" s="60"/>
    </row>
    <row r="9" spans="1:10" ht="15.75">
      <c r="A9" s="61" t="s">
        <v>19</v>
      </c>
      <c r="B9" s="62"/>
      <c r="C9" s="62"/>
      <c r="D9" s="62"/>
      <c r="E9" s="62"/>
      <c r="F9" s="62"/>
      <c r="G9" s="63"/>
    </row>
    <row r="10" spans="1:10">
      <c r="A10" s="71" t="s">
        <v>1</v>
      </c>
      <c r="B10" s="72"/>
      <c r="C10" s="64" t="s">
        <v>23</v>
      </c>
      <c r="D10" s="67" t="s">
        <v>2</v>
      </c>
      <c r="E10" s="68"/>
      <c r="F10" s="64" t="s">
        <v>22</v>
      </c>
      <c r="G10" s="53" t="s">
        <v>3</v>
      </c>
    </row>
    <row r="11" spans="1:10" ht="30" customHeight="1">
      <c r="A11" s="73"/>
      <c r="B11" s="74"/>
      <c r="C11" s="65"/>
      <c r="D11" s="1" t="s">
        <v>4</v>
      </c>
      <c r="E11" s="2" t="s">
        <v>5</v>
      </c>
      <c r="F11" s="66"/>
      <c r="G11" s="54"/>
    </row>
    <row r="12" spans="1:10">
      <c r="A12" s="69" t="s">
        <v>6</v>
      </c>
      <c r="B12" s="70"/>
      <c r="C12" s="23">
        <v>19195841856.510002</v>
      </c>
      <c r="D12" s="26">
        <f>D13</f>
        <v>0</v>
      </c>
      <c r="E12" s="20">
        <f>E13</f>
        <v>18848397.719999999</v>
      </c>
      <c r="F12" s="23">
        <f>F13</f>
        <v>19176993458.790001</v>
      </c>
      <c r="G12" s="18"/>
    </row>
    <row r="13" spans="1:10">
      <c r="A13" s="17" t="s">
        <v>7</v>
      </c>
      <c r="B13" s="17"/>
      <c r="C13" s="19">
        <v>19195841856.510002</v>
      </c>
      <c r="D13" s="26">
        <f>D15+D19</f>
        <v>0</v>
      </c>
      <c r="E13" s="20">
        <f>E15+E19</f>
        <v>18848397.719999999</v>
      </c>
      <c r="F13" s="23">
        <f>F15+F19</f>
        <v>19176993458.790001</v>
      </c>
      <c r="G13" s="17"/>
    </row>
    <row r="14" spans="1:10" ht="12.75" customHeight="1">
      <c r="A14" s="4"/>
      <c r="B14" s="5"/>
      <c r="C14" s="11"/>
      <c r="D14" s="7"/>
      <c r="E14" s="7"/>
      <c r="F14" s="12"/>
      <c r="G14" s="6"/>
    </row>
    <row r="15" spans="1:10">
      <c r="A15" s="52" t="s">
        <v>8</v>
      </c>
      <c r="B15" s="52"/>
      <c r="C15" s="33">
        <v>10752808693.51</v>
      </c>
      <c r="D15" s="34">
        <f>D16+D17+D18</f>
        <v>0</v>
      </c>
      <c r="E15" s="23">
        <f>SUM(E16:E18)</f>
        <v>9239271.7800000012</v>
      </c>
      <c r="F15" s="19">
        <f>SUM(F16:F18)</f>
        <v>10743569421.730001</v>
      </c>
      <c r="G15" s="35"/>
      <c r="I15" s="3"/>
      <c r="J15" s="3"/>
    </row>
    <row r="16" spans="1:10">
      <c r="A16" s="29"/>
      <c r="B16" s="30" t="s">
        <v>12</v>
      </c>
      <c r="C16" s="31">
        <v>4984356947.5500002</v>
      </c>
      <c r="D16" s="25">
        <v>0</v>
      </c>
      <c r="E16" s="32">
        <v>2601557.7399999998</v>
      </c>
      <c r="F16" s="22">
        <v>4981755389.8100004</v>
      </c>
      <c r="G16" s="16" t="s">
        <v>9</v>
      </c>
      <c r="I16" s="3"/>
    </row>
    <row r="17" spans="1:10">
      <c r="A17" s="8"/>
      <c r="B17" s="10" t="s">
        <v>13</v>
      </c>
      <c r="C17" s="13">
        <v>2979385443.3899999</v>
      </c>
      <c r="D17" s="24">
        <v>0</v>
      </c>
      <c r="E17" s="36">
        <v>3428356.42</v>
      </c>
      <c r="F17" s="21">
        <v>2975957086.9699998</v>
      </c>
      <c r="G17" s="9" t="s">
        <v>9</v>
      </c>
      <c r="I17" s="3"/>
    </row>
    <row r="18" spans="1:10">
      <c r="A18" s="29"/>
      <c r="B18" s="4" t="s">
        <v>14</v>
      </c>
      <c r="C18" s="37">
        <v>2789066302.5700002</v>
      </c>
      <c r="D18" s="38">
        <v>0</v>
      </c>
      <c r="E18" s="32">
        <v>3209357.62</v>
      </c>
      <c r="F18" s="39">
        <v>2785856944.9500003</v>
      </c>
      <c r="G18" s="16" t="s">
        <v>9</v>
      </c>
      <c r="I18" s="3"/>
    </row>
    <row r="19" spans="1:10">
      <c r="A19" s="52" t="s">
        <v>10</v>
      </c>
      <c r="B19" s="52"/>
      <c r="C19" s="33">
        <v>8443033163</v>
      </c>
      <c r="D19" s="34">
        <f>D20+D21+D22+D23</f>
        <v>0</v>
      </c>
      <c r="E19" s="23">
        <f>SUM(E20:E23)</f>
        <v>9609125.9399999995</v>
      </c>
      <c r="F19" s="23">
        <f>SUM(F20:F23)</f>
        <v>8433424037.0600004</v>
      </c>
      <c r="G19" s="35"/>
      <c r="I19" s="3"/>
    </row>
    <row r="20" spans="1:10">
      <c r="A20" s="40"/>
      <c r="B20" s="41" t="s">
        <v>15</v>
      </c>
      <c r="C20" s="22">
        <v>2980499024</v>
      </c>
      <c r="D20" s="42">
        <v>0</v>
      </c>
      <c r="E20" s="32">
        <v>3384360</v>
      </c>
      <c r="F20" s="43">
        <v>2977114664</v>
      </c>
      <c r="G20" s="16" t="s">
        <v>9</v>
      </c>
      <c r="I20" s="3"/>
    </row>
    <row r="21" spans="1:10">
      <c r="A21" s="44"/>
      <c r="B21" s="45" t="s">
        <v>16</v>
      </c>
      <c r="C21" s="21">
        <v>3278548926</v>
      </c>
      <c r="D21" s="46">
        <v>0</v>
      </c>
      <c r="E21" s="36">
        <v>3722796</v>
      </c>
      <c r="F21" s="47">
        <v>3274826130</v>
      </c>
      <c r="G21" s="9" t="s">
        <v>9</v>
      </c>
      <c r="I21" s="3"/>
    </row>
    <row r="22" spans="1:10">
      <c r="A22" s="48"/>
      <c r="B22" s="15" t="s">
        <v>17</v>
      </c>
      <c r="C22" s="22">
        <v>732347167.93999994</v>
      </c>
      <c r="D22" s="42">
        <v>0</v>
      </c>
      <c r="E22" s="32">
        <v>831580.97</v>
      </c>
      <c r="F22" s="22">
        <v>731515586.97000003</v>
      </c>
      <c r="G22" s="16" t="s">
        <v>9</v>
      </c>
      <c r="I22" s="3"/>
    </row>
    <row r="23" spans="1:10">
      <c r="A23" s="14"/>
      <c r="B23" s="14" t="s">
        <v>18</v>
      </c>
      <c r="C23" s="49">
        <v>1451638045.0599999</v>
      </c>
      <c r="D23" s="49">
        <v>0</v>
      </c>
      <c r="E23" s="36">
        <v>1670388.9700000002</v>
      </c>
      <c r="F23" s="21">
        <v>1449967656.0899999</v>
      </c>
      <c r="G23" s="14" t="s">
        <v>9</v>
      </c>
      <c r="I23" s="3"/>
    </row>
    <row r="24" spans="1:10">
      <c r="I24" s="3"/>
    </row>
    <row r="25" spans="1:10" ht="32.450000000000003" customHeight="1">
      <c r="A25" s="51" t="s">
        <v>20</v>
      </c>
      <c r="B25" s="51"/>
      <c r="C25" s="51"/>
      <c r="D25" s="51"/>
      <c r="E25" s="51"/>
      <c r="F25" s="51"/>
      <c r="G25" s="51"/>
      <c r="I25" s="3"/>
      <c r="J25" s="3"/>
    </row>
    <row r="26" spans="1:10">
      <c r="B26" s="28"/>
      <c r="C26" s="28"/>
      <c r="D26" s="28"/>
      <c r="E26" s="28"/>
      <c r="F26" s="28"/>
      <c r="G26" s="28"/>
    </row>
    <row r="27" spans="1:10">
      <c r="I27" s="3"/>
    </row>
    <row r="28" spans="1:10">
      <c r="I28" s="3"/>
      <c r="J28" t="s">
        <v>11</v>
      </c>
    </row>
    <row r="29" spans="1:10">
      <c r="C29" s="50"/>
    </row>
    <row r="32" spans="1:10">
      <c r="I32" s="3"/>
    </row>
    <row r="33" spans="8:10">
      <c r="I33" s="3"/>
    </row>
    <row r="34" spans="8:10">
      <c r="I34" s="3"/>
    </row>
    <row r="35" spans="8:10">
      <c r="H35" s="27"/>
      <c r="I35" s="27"/>
      <c r="J35" s="27"/>
    </row>
    <row r="36" spans="8:10">
      <c r="I36" s="3"/>
    </row>
  </sheetData>
  <mergeCells count="12">
    <mergeCell ref="A25:G25"/>
    <mergeCell ref="A15:B15"/>
    <mergeCell ref="A19:B19"/>
    <mergeCell ref="G10:G11"/>
    <mergeCell ref="A7:G7"/>
    <mergeCell ref="A8:G8"/>
    <mergeCell ref="A9:G9"/>
    <mergeCell ref="C10:C11"/>
    <mergeCell ref="F10:F11"/>
    <mergeCell ref="D10:E10"/>
    <mergeCell ref="A12:B12"/>
    <mergeCell ref="A10:B11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DEPARTAMENTO DE REGISTRO DE OBLIGACIONES</cp:lastModifiedBy>
  <cp:lastPrinted>2025-10-31T20:04:17Z</cp:lastPrinted>
  <dcterms:created xsi:type="dcterms:W3CDTF">2022-10-05T22:23:50Z</dcterms:created>
  <dcterms:modified xsi:type="dcterms:W3CDTF">2026-04-29T20:33:19Z</dcterms:modified>
</cp:coreProperties>
</file>