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C19" i="1" l="1"/>
  <c r="C15" i="1"/>
  <c r="C12" i="1"/>
  <c r="F15" i="1" l="1"/>
  <c r="F19" i="1"/>
  <c r="F13" i="1" l="1"/>
  <c r="E19" i="1"/>
  <c r="D19" i="1" l="1"/>
  <c r="D15" i="1"/>
  <c r="D13" i="1" l="1"/>
  <c r="D12" i="1" s="1"/>
  <c r="E13" i="1"/>
  <c r="E12" i="1" s="1"/>
  <c r="F12" i="1"/>
</calcChain>
</file>

<file path=xl/sharedStrings.xml><?xml version="1.0" encoding="utf-8"?>
<sst xmlns="http://schemas.openxmlformats.org/spreadsheetml/2006/main" count="30" uniqueCount="24">
  <si>
    <t>GOBIERNO DEL ESTADO DE QUINTANA ROO</t>
  </si>
  <si>
    <t>Institución</t>
  </si>
  <si>
    <t>Endeudamiento Neto</t>
  </si>
  <si>
    <t>Destino</t>
  </si>
  <si>
    <t>Colocación</t>
  </si>
  <si>
    <t>Amortización</t>
  </si>
  <si>
    <t>Deuda Pública</t>
  </si>
  <si>
    <t>Deuda Directa de Largo Plazo</t>
  </si>
  <si>
    <t>Banca de Desarrollo</t>
  </si>
  <si>
    <t>Refinanciamiento</t>
  </si>
  <si>
    <t>Banca Comercial</t>
  </si>
  <si>
    <t xml:space="preserve"> </t>
  </si>
  <si>
    <t>Banobras, S.N.C. (5,000 mdp.)</t>
  </si>
  <si>
    <t>Banobras, S.N.C. (3,000 mdp.)</t>
  </si>
  <si>
    <t>Banobras, S.N.C. (2,808 mdp)</t>
  </si>
  <si>
    <t>Banco Mercantil del Norte, S.A. (3,000mdp.)</t>
  </si>
  <si>
    <t>Banco Mercantil del Norte, S.A. (3,300mdp.)</t>
  </si>
  <si>
    <t>BBVA México, S.A. (737 mdp.)*</t>
  </si>
  <si>
    <t>Santander México, S.A. (1,500 mdp.)</t>
  </si>
  <si>
    <t>(Cifras en pesos)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</si>
  <si>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* El crédito de BBVA México, S.A. corresponde al importe contratado de $1,000,000,000.00 mismo que mediante el segundo convenio modificatorio de fecha 27 de febrero de 2024, quedo en $737,138,810.00</t>
    </r>
  </si>
  <si>
    <t>Saldo al 31 de diciembre de 2024</t>
  </si>
  <si>
    <t>Reporte Analítico de Endeudamiento Neto al 30 de Junio de 2025</t>
  </si>
  <si>
    <t>Saldo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</si>
</sst>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,"/>
    <numFmt numFmtId="165" formatCode="_-* #,##0.00_-;\-* #,##0.0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1"/>
      <name val="Futura Lt BT"/>
      <family val="2"/>
    </font>
    <font>
      <sz val="11"/>
      <color theme="1"/>
      <name val="Futura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Futura Lt BT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8" xfId="0" applyFont="1" applyBorder="1"/>
    <xf numFmtId="0" fontId="4" fillId="0" borderId="8" xfId="0" applyFont="1" applyBorder="1"/>
    <xf numFmtId="0" fontId="3" fillId="0" borderId="8" xfId="0" applyFont="1" applyBorder="1"/>
    <xf numFmtId="3" fontId="5" fillId="0" borderId="8" xfId="0" applyNumberFormat="1" applyFont="1" applyBorder="1" applyAlignment="1">
      <alignment vertical="center" wrapText="1"/>
    </xf>
    <xf numFmtId="164" fontId="4" fillId="0" borderId="8" xfId="0" applyNumberFormat="1" applyFont="1" applyBorder="1"/>
    <xf numFmtId="3" fontId="5" fillId="5" borderId="8" xfId="0" applyNumberFormat="1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left" vertical="center" wrapText="1"/>
    </xf>
    <xf numFmtId="0" fontId="2" fillId="5" borderId="8" xfId="0" applyFont="1" applyFill="1" applyBorder="1"/>
    <xf numFmtId="0" fontId="2" fillId="0" borderId="11" xfId="0" applyFont="1" applyBorder="1" applyAlignment="1">
      <alignment horizontal="left" wrapText="1"/>
    </xf>
    <xf numFmtId="0" fontId="2" fillId="5" borderId="11" xfId="0" applyFont="1" applyFill="1" applyBorder="1" applyAlignment="1">
      <alignment horizontal="left" wrapText="1"/>
    </xf>
    <xf numFmtId="43" fontId="4" fillId="0" borderId="8" xfId="0" applyNumberFormat="1" applyFont="1" applyBorder="1"/>
    <xf numFmtId="41" fontId="4" fillId="0" borderId="8" xfId="0" applyNumberFormat="1" applyFont="1" applyBorder="1"/>
    <xf numFmtId="41" fontId="5" fillId="5" borderId="8" xfId="0" applyNumberFormat="1" applyFont="1" applyFill="1" applyBorder="1" applyAlignment="1">
      <alignment vertical="center" wrapText="1"/>
    </xf>
    <xf numFmtId="41" fontId="5" fillId="5" borderId="9" xfId="0" applyNumberFormat="1" applyFont="1" applyFill="1" applyBorder="1"/>
    <xf numFmtId="41" fontId="5" fillId="6" borderId="9" xfId="0" applyNumberFormat="1" applyFont="1" applyFill="1" applyBorder="1"/>
    <xf numFmtId="0" fontId="5" fillId="5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left" vertical="center" wrapText="1"/>
    </xf>
    <xf numFmtId="3" fontId="8" fillId="4" borderId="9" xfId="0" applyNumberFormat="1" applyFont="1" applyFill="1" applyBorder="1"/>
    <xf numFmtId="0" fontId="4" fillId="4" borderId="14" xfId="0" applyFont="1" applyFill="1" applyBorder="1" applyAlignment="1">
      <alignment horizontal="center" vertical="center" wrapText="1"/>
    </xf>
    <xf numFmtId="43" fontId="8" fillId="3" borderId="9" xfId="0" applyNumberFormat="1" applyFont="1" applyFill="1" applyBorder="1"/>
    <xf numFmtId="43" fontId="8" fillId="4" borderId="9" xfId="0" applyNumberFormat="1" applyFont="1" applyFill="1" applyBorder="1"/>
    <xf numFmtId="43" fontId="8" fillId="3" borderId="8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165" fontId="8" fillId="3" borderId="9" xfId="0" applyNumberFormat="1" applyFont="1" applyFill="1" applyBorder="1"/>
    <xf numFmtId="4" fontId="8" fillId="4" borderId="9" xfId="0" applyNumberFormat="1" applyFont="1" applyFill="1" applyBorder="1"/>
    <xf numFmtId="4" fontId="9" fillId="5" borderId="0" xfId="0" applyNumberFormat="1" applyFont="1" applyFill="1"/>
    <xf numFmtId="4" fontId="3" fillId="0" borderId="0" xfId="0" applyNumberFormat="1" applyFont="1" applyFill="1"/>
    <xf numFmtId="165" fontId="9" fillId="5" borderId="0" xfId="0" applyNumberFormat="1" applyFont="1" applyFill="1"/>
    <xf numFmtId="165" fontId="9" fillId="0" borderId="0" xfId="0" applyNumberFormat="1" applyFont="1" applyFill="1"/>
    <xf numFmtId="165" fontId="8" fillId="4" borderId="9" xfId="0" applyNumberFormat="1" applyFont="1" applyFill="1" applyBorder="1"/>
    <xf numFmtId="4" fontId="5" fillId="5" borderId="8" xfId="1" applyNumberFormat="1" applyFont="1" applyFill="1" applyBorder="1" applyAlignment="1">
      <alignment horizontal="right" wrapText="1"/>
    </xf>
    <xf numFmtId="4" fontId="5" fillId="0" borderId="8" xfId="1" applyNumberFormat="1" applyFont="1" applyFill="1" applyBorder="1" applyAlignment="1">
      <alignment horizontal="right" wrapText="1"/>
    </xf>
    <xf numFmtId="4" fontId="5" fillId="5" borderId="8" xfId="0" applyNumberFormat="1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0" fontId="11" fillId="0" borderId="0" xfId="0" applyFont="1"/>
    <xf numFmtId="0" fontId="0" fillId="5" borderId="24" xfId="0" applyFont="1" applyFill="1" applyBorder="1"/>
    <xf numFmtId="0" fontId="5" fillId="5" borderId="25" xfId="0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3" fillId="0" borderId="26" xfId="0" applyFont="1" applyBorder="1"/>
    <xf numFmtId="43" fontId="5" fillId="3" borderId="8" xfId="1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3" fontId="8" fillId="3" borderId="8" xfId="0" applyNumberFormat="1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5" fontId="9" fillId="3" borderId="0" xfId="0" applyNumberFormat="1" applyFont="1" applyFill="1"/>
    <xf numFmtId="165" fontId="9" fillId="3" borderId="24" xfId="0" applyNumberFormat="1" applyFont="1" applyFill="1" applyBorder="1"/>
    <xf numFmtId="165" fontId="12" fillId="3" borderId="0" xfId="0" applyNumberFormat="1" applyFont="1" applyFill="1"/>
    <xf numFmtId="165" fontId="3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693420</xdr:colOff>
      <xdr:row>0</xdr:row>
      <xdr:rowOff>91440</xdr:rowOff>
    </xdr:from>
    <xdr:to>
      <xdr:col>6</xdr:col>
      <xdr:colOff>1415934</xdr:colOff>
      <xdr:row>4</xdr:row>
      <xdr:rowOff>153785</xdr:rowOff>
    </xdr:to>
    <xdr:pic>
      <xdr:nvPicPr>
        <xdr:cNvPr id="3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8061960" y="91440"/>
          <a:ext cx="2162694" cy="79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6"/>
  <sheetViews>
    <sheetView tabSelected="1" view="pageLayout" topLeftCell="A4" zoomScaleNormal="100" workbookViewId="0">
      <selection activeCell="E30" sqref="E30"/>
    </sheetView>
  </sheetViews>
  <sheetFormatPr baseColWidth="10" defaultRowHeight="15"/>
  <cols>
    <col min="2" max="2" width="41.28515625" customWidth="1"/>
    <col min="3" max="3" width="24.28515625" customWidth="1"/>
    <col min="4" max="4" width="24" customWidth="1"/>
    <col min="5" max="5" width="25.42578125" customWidth="1"/>
    <col min="6" max="6" width="26" customWidth="1"/>
    <col min="7" max="7" width="21.85546875" customWidth="1"/>
  </cols>
  <sheetData>
    <row r="7" spans="1:10" ht="15.75">
      <c r="A7" s="51" t="s">
        <v>0</v>
      </c>
      <c r="B7" s="52"/>
      <c r="C7" s="52"/>
      <c r="D7" s="52"/>
      <c r="E7" s="52"/>
      <c r="F7" s="52"/>
      <c r="G7" s="53"/>
    </row>
    <row r="8" spans="1:10" ht="15.75">
      <c r="A8" s="54" t="s">
        <v>22</v>
      </c>
      <c r="B8" s="55"/>
      <c r="C8" s="55"/>
      <c r="D8" s="55"/>
      <c r="E8" s="55"/>
      <c r="F8" s="55"/>
      <c r="G8" s="56"/>
    </row>
    <row r="9" spans="1:10" ht="15.75">
      <c r="A9" s="57" t="s">
        <v>19</v>
      </c>
      <c r="B9" s="58"/>
      <c r="C9" s="58"/>
      <c r="D9" s="58"/>
      <c r="E9" s="58"/>
      <c r="F9" s="58"/>
      <c r="G9" s="59"/>
    </row>
    <row r="10" spans="1:10">
      <c r="A10" s="67" t="s">
        <v>1</v>
      </c>
      <c r="B10" s="68"/>
      <c r="C10" s="60" t="s">
        <v>21</v>
      </c>
      <c r="D10" s="63" t="s">
        <v>2</v>
      </c>
      <c r="E10" s="64"/>
      <c r="F10" s="60" t="s">
        <v>23</v>
      </c>
      <c r="G10" s="49" t="s">
        <v>3</v>
      </c>
    </row>
    <row r="11" spans="1:10" ht="30" customHeight="1">
      <c r="A11" s="69"/>
      <c r="B11" s="70"/>
      <c r="C11" s="61"/>
      <c r="D11" s="1" t="s">
        <v>4</v>
      </c>
      <c r="E11" s="2" t="s">
        <v>5</v>
      </c>
      <c r="F11" s="62"/>
      <c r="G11" s="50"/>
    </row>
    <row r="12" spans="1:10">
      <c r="A12" s="65" t="s">
        <v>6</v>
      </c>
      <c r="B12" s="66"/>
      <c r="C12" s="34">
        <f>C13</f>
        <v>19264338774.330002</v>
      </c>
      <c r="D12" s="38">
        <f>D13</f>
        <v>0</v>
      </c>
      <c r="E12" s="29">
        <f>E13</f>
        <v>32922040.739999998</v>
      </c>
      <c r="F12" s="34">
        <f>F13</f>
        <v>19231416733.59</v>
      </c>
      <c r="G12" s="23"/>
    </row>
    <row r="13" spans="1:10">
      <c r="A13" s="22" t="s">
        <v>7</v>
      </c>
      <c r="B13" s="22"/>
      <c r="C13" s="25">
        <v>19264338774.330002</v>
      </c>
      <c r="D13" s="38">
        <f>D15+D19</f>
        <v>0</v>
      </c>
      <c r="E13" s="29">
        <f>E15+E19</f>
        <v>32922040.739999998</v>
      </c>
      <c r="F13" s="34">
        <f>F15+F19</f>
        <v>19231416733.59</v>
      </c>
      <c r="G13" s="22"/>
    </row>
    <row r="14" spans="1:10" ht="12.75" customHeight="1">
      <c r="A14" s="4"/>
      <c r="B14" s="5"/>
      <c r="C14" s="14"/>
      <c r="D14" s="8"/>
      <c r="E14" s="8"/>
      <c r="F14" s="15"/>
      <c r="G14" s="6"/>
    </row>
    <row r="15" spans="1:10">
      <c r="A15" s="48" t="s">
        <v>8</v>
      </c>
      <c r="B15" s="48"/>
      <c r="C15" s="26">
        <f>SUM(C16:C18)</f>
        <v>10786385110.82</v>
      </c>
      <c r="D15" s="38">
        <f>D16+D17+D18</f>
        <v>0</v>
      </c>
      <c r="E15" s="28">
        <f>SUM(E16:E18)</f>
        <v>16138013.18</v>
      </c>
      <c r="F15" s="24">
        <f>SUM(F16:F18)</f>
        <v>10770247097.639999</v>
      </c>
      <c r="G15" s="27"/>
      <c r="I15" s="3"/>
      <c r="J15" s="3"/>
    </row>
    <row r="16" spans="1:10">
      <c r="A16" s="9"/>
      <c r="B16" s="13" t="s">
        <v>12</v>
      </c>
      <c r="C16" s="17">
        <v>4993811262.8299999</v>
      </c>
      <c r="D16" s="35"/>
      <c r="E16" s="46">
        <v>4544078.16</v>
      </c>
      <c r="F16" s="71">
        <v>4989267184.6700001</v>
      </c>
      <c r="G16" s="10" t="s">
        <v>9</v>
      </c>
      <c r="I16" s="3"/>
    </row>
    <row r="17" spans="1:10">
      <c r="A17" s="7"/>
      <c r="B17" s="12" t="s">
        <v>13</v>
      </c>
      <c r="C17" s="18">
        <v>2991844425.9400001</v>
      </c>
      <c r="D17" s="36"/>
      <c r="E17" s="46">
        <v>5988227.4800000004</v>
      </c>
      <c r="F17" s="71">
        <v>2985856198.46</v>
      </c>
      <c r="G17" s="21" t="s">
        <v>9</v>
      </c>
      <c r="I17" s="3"/>
    </row>
    <row r="18" spans="1:10">
      <c r="A18" s="9"/>
      <c r="B18" s="11" t="s">
        <v>14</v>
      </c>
      <c r="C18" s="16">
        <v>2800729422.0500002</v>
      </c>
      <c r="D18" s="37"/>
      <c r="E18" s="46">
        <v>5605707.54</v>
      </c>
      <c r="F18" s="72">
        <v>2795123714.5100002</v>
      </c>
      <c r="G18" s="10" t="s">
        <v>9</v>
      </c>
      <c r="I18" s="3"/>
    </row>
    <row r="19" spans="1:10">
      <c r="A19" s="48" t="s">
        <v>10</v>
      </c>
      <c r="B19" s="48"/>
      <c r="C19" s="26">
        <f>SUM(C20:C23)</f>
        <v>8477953663.5100002</v>
      </c>
      <c r="D19" s="38">
        <f>D20+D21+D22+D23</f>
        <v>0</v>
      </c>
      <c r="E19" s="28">
        <f>SUM(E20:E23)</f>
        <v>16784027.559999999</v>
      </c>
      <c r="F19" s="28">
        <f>SUM(F20:F23)</f>
        <v>8461169635.9500008</v>
      </c>
      <c r="G19" s="27"/>
      <c r="I19" s="3"/>
    </row>
    <row r="20" spans="1:10">
      <c r="A20" s="40"/>
      <c r="B20" s="41" t="s">
        <v>15</v>
      </c>
      <c r="C20" s="32">
        <v>2992798117</v>
      </c>
      <c r="D20" s="30"/>
      <c r="E20" s="46">
        <v>5911379</v>
      </c>
      <c r="F20" s="73">
        <v>2986886738</v>
      </c>
      <c r="G20" s="10" t="s">
        <v>9</v>
      </c>
      <c r="I20" s="3"/>
    </row>
    <row r="21" spans="1:10">
      <c r="A21" s="45"/>
      <c r="B21" s="44" t="s">
        <v>16</v>
      </c>
      <c r="C21" s="33">
        <v>3292077930</v>
      </c>
      <c r="D21" s="31"/>
      <c r="E21" s="46">
        <v>6502518</v>
      </c>
      <c r="F21" s="74">
        <v>3285575412</v>
      </c>
      <c r="G21" s="21" t="s">
        <v>9</v>
      </c>
      <c r="I21" s="3"/>
    </row>
    <row r="22" spans="1:10">
      <c r="A22" s="43"/>
      <c r="B22" s="19" t="s">
        <v>17</v>
      </c>
      <c r="C22" s="32">
        <v>735369214.51999998</v>
      </c>
      <c r="D22" s="30"/>
      <c r="E22" s="46">
        <v>1452502.42</v>
      </c>
      <c r="F22" s="71">
        <v>733916712.10000002</v>
      </c>
      <c r="G22" s="10" t="s">
        <v>9</v>
      </c>
      <c r="I22" s="3"/>
    </row>
    <row r="23" spans="1:10">
      <c r="A23" s="19"/>
      <c r="B23" s="20" t="s">
        <v>18</v>
      </c>
      <c r="C23" s="42">
        <v>1457708401.99</v>
      </c>
      <c r="D23" s="42"/>
      <c r="E23" s="46">
        <v>2917628.14</v>
      </c>
      <c r="F23" s="71">
        <v>1454790773.8499999</v>
      </c>
      <c r="G23" s="20" t="s">
        <v>9</v>
      </c>
      <c r="I23" s="3"/>
    </row>
    <row r="24" spans="1:10">
      <c r="I24" s="3"/>
    </row>
    <row r="25" spans="1:10" ht="18.75" customHeight="1">
      <c r="B25" s="47" t="s">
        <v>20</v>
      </c>
      <c r="C25" s="47"/>
      <c r="D25" s="47"/>
      <c r="E25" s="47"/>
      <c r="F25" s="47"/>
      <c r="G25" s="47"/>
      <c r="I25" s="3"/>
      <c r="J25" s="3"/>
    </row>
    <row r="26" spans="1:10">
      <c r="B26" s="47"/>
      <c r="C26" s="47"/>
      <c r="D26" s="47"/>
      <c r="E26" s="47"/>
      <c r="F26" s="47"/>
      <c r="G26" s="47"/>
    </row>
    <row r="27" spans="1:10">
      <c r="I27" s="3"/>
    </row>
    <row r="28" spans="1:10">
      <c r="I28" s="3"/>
      <c r="J28" t="s">
        <v>11</v>
      </c>
    </row>
    <row r="32" spans="1:10">
      <c r="I32" s="3"/>
    </row>
    <row r="33" spans="8:10">
      <c r="I33" s="3"/>
    </row>
    <row r="34" spans="8:10">
      <c r="I34" s="3"/>
    </row>
    <row r="35" spans="8:10">
      <c r="H35" s="39"/>
      <c r="I35" s="39"/>
      <c r="J35" s="39"/>
    </row>
    <row r="36" spans="8:10">
      <c r="I36" s="3"/>
    </row>
  </sheetData>
  <mergeCells count="12">
    <mergeCell ref="B25:G26"/>
    <mergeCell ref="A15:B15"/>
    <mergeCell ref="A19:B19"/>
    <mergeCell ref="G10:G11"/>
    <mergeCell ref="A7:G7"/>
    <mergeCell ref="A8:G8"/>
    <mergeCell ref="A9:G9"/>
    <mergeCell ref="C10:C11"/>
    <mergeCell ref="F10:F11"/>
    <mergeCell ref="D10:E10"/>
    <mergeCell ref="A12:B12"/>
    <mergeCell ref="A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SEFIPLAN</cp:lastModifiedBy>
  <cp:lastPrinted>2024-07-18T21:53:41Z</cp:lastPrinted>
  <dcterms:created xsi:type="dcterms:W3CDTF">2022-10-05T22:23:50Z</dcterms:created>
  <dcterms:modified xsi:type="dcterms:W3CDTF">2025-07-23T00:17:40Z</dcterms:modified>
</cp:coreProperties>
</file>