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45" yWindow="675" windowWidth="16605" windowHeight="4515" tabRatio="775"/>
  </bookViews>
  <sheets>
    <sheet name="1. Corto y Largo Plazo" sheetId="4" r:id="rId1"/>
  </sheets>
  <definedNames>
    <definedName name="_xlnm.Print_Area" localSheetId="0">'1. Corto y Largo Plazo'!$A$1:$E$34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2" i="4" l="1"/>
  <c r="C12" i="4" l="1"/>
  <c r="C11" i="4" s="1"/>
</calcChain>
</file>

<file path=xl/sharedStrings.xml><?xml version="1.0" encoding="utf-8"?>
<sst xmlns="http://schemas.openxmlformats.org/spreadsheetml/2006/main" count="27" uniqueCount="19">
  <si>
    <t>Institución</t>
  </si>
  <si>
    <t>Importe Contratado</t>
  </si>
  <si>
    <t>Banobras, S.N.C.</t>
  </si>
  <si>
    <t>Obligaciones de Largo Plazo</t>
  </si>
  <si>
    <t>Plazo
(en meses)</t>
  </si>
  <si>
    <t>GOBIERNO DEL ESTADO DE QUINTANA ROO</t>
  </si>
  <si>
    <t>Deuda Pública</t>
  </si>
  <si>
    <t>HSBC México, S.A.</t>
  </si>
  <si>
    <t>Banobras, S.N.C. (PROFISE)</t>
  </si>
  <si>
    <t xml:space="preserve">Banco Mercantil del Norte, S.A. </t>
  </si>
  <si>
    <t xml:space="preserve">Santander México, S.A. </t>
  </si>
  <si>
    <t xml:space="preserve">Banobras, S.N.C. </t>
  </si>
  <si>
    <t>(Cifras en pesos)</t>
  </si>
  <si>
    <t>Banco Mercantil del Norte, S.A.</t>
  </si>
  <si>
    <t>Banobras, S.N.C. (FAFEF)</t>
  </si>
  <si>
    <t xml:space="preserve">BBVA México, S.A.* </t>
  </si>
  <si>
    <t>NOTA: * El crédito de BBVA México, S.A. corresponde al importe contratado de $1,000,000,000.00 mismo que mediante el segundo convenio modificatorio de fecha 27 de febrero de 2024, quedo en $737,138,810.00</t>
  </si>
  <si>
    <t>Saldo al 30 de Septiembre de 2024</t>
  </si>
  <si>
    <t>Informe Analítico de la Deuda de Corto y Largo Plazo al 30 de Septiembre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</si>
</sst>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_-;_-@_-"/>
  </numFmts>
  <fonts count="10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0"/>
      <color theme="1"/>
      <name val="Futura Lt BT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11"/>
      <color theme="1"/>
      <name val="Futura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Border="1"/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/>
    <xf numFmtId="0" fontId="1" fillId="0" borderId="17" xfId="0" applyFont="1" applyFill="1" applyBorder="1"/>
    <xf numFmtId="0" fontId="1" fillId="0" borderId="18" xfId="0" applyFont="1" applyFill="1" applyBorder="1" applyAlignment="1">
      <alignment horizontal="left" wrapText="1"/>
    </xf>
    <xf numFmtId="0" fontId="1" fillId="0" borderId="20" xfId="0" applyFont="1" applyFill="1" applyBorder="1" applyAlignment="1">
      <alignment horizontal="left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/>
    <xf numFmtId="3" fontId="5" fillId="4" borderId="3" xfId="0" applyNumberFormat="1" applyFont="1" applyFill="1" applyBorder="1" applyAlignment="1">
      <alignment horizontal="center"/>
    </xf>
    <xf numFmtId="0" fontId="6" fillId="3" borderId="14" xfId="0" applyFont="1" applyFill="1" applyBorder="1" applyAlignment="1">
      <alignment vertical="center" wrapText="1"/>
    </xf>
    <xf numFmtId="0" fontId="4" fillId="3" borderId="1" xfId="0" applyFont="1" applyFill="1" applyBorder="1"/>
    <xf numFmtId="0" fontId="6" fillId="3" borderId="17" xfId="0" applyFont="1" applyFill="1" applyBorder="1" applyAlignment="1">
      <alignment vertical="center" wrapText="1"/>
    </xf>
    <xf numFmtId="0" fontId="1" fillId="3" borderId="17" xfId="0" applyFont="1" applyFill="1" applyBorder="1"/>
    <xf numFmtId="0" fontId="1" fillId="3" borderId="22" xfId="0" applyFont="1" applyFill="1" applyBorder="1" applyAlignment="1">
      <alignment horizontal="left" wrapText="1"/>
    </xf>
    <xf numFmtId="0" fontId="6" fillId="5" borderId="24" xfId="0" applyFont="1" applyFill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1" fontId="9" fillId="0" borderId="0" xfId="0" applyNumberFormat="1" applyFont="1"/>
    <xf numFmtId="1" fontId="9" fillId="3" borderId="0" xfId="0" applyNumberFormat="1" applyFont="1" applyFill="1"/>
    <xf numFmtId="164" fontId="5" fillId="4" borderId="3" xfId="0" applyNumberFormat="1" applyFont="1" applyFill="1" applyBorder="1" applyAlignment="1"/>
    <xf numFmtId="164" fontId="6" fillId="0" borderId="1" xfId="0" applyNumberFormat="1" applyFont="1" applyFill="1" applyBorder="1" applyAlignment="1">
      <alignment vertical="center" wrapText="1"/>
    </xf>
    <xf numFmtId="164" fontId="4" fillId="3" borderId="14" xfId="0" applyNumberFormat="1" applyFont="1" applyFill="1" applyBorder="1"/>
    <xf numFmtId="164" fontId="4" fillId="0" borderId="16" xfId="0" applyNumberFormat="1" applyFont="1" applyFill="1" applyBorder="1"/>
    <xf numFmtId="164" fontId="4" fillId="3" borderId="1" xfId="0" applyNumberFormat="1" applyFont="1" applyFill="1" applyBorder="1"/>
    <xf numFmtId="164" fontId="4" fillId="0" borderId="1" xfId="0" applyNumberFormat="1" applyFont="1" applyFill="1" applyBorder="1"/>
    <xf numFmtId="164" fontId="4" fillId="0" borderId="19" xfId="0" applyNumberFormat="1" applyFont="1" applyFill="1" applyBorder="1"/>
    <xf numFmtId="164" fontId="4" fillId="3" borderId="21" xfId="0" applyNumberFormat="1" applyFont="1" applyFill="1" applyBorder="1"/>
    <xf numFmtId="164" fontId="4" fillId="0" borderId="21" xfId="0" applyNumberFormat="1" applyFont="1" applyFill="1" applyBorder="1"/>
    <xf numFmtId="164" fontId="4" fillId="3" borderId="23" xfId="0" applyNumberFormat="1" applyFont="1" applyFill="1" applyBorder="1"/>
    <xf numFmtId="0" fontId="0" fillId="0" borderId="0" xfId="0" applyAlignment="1"/>
    <xf numFmtId="4" fontId="6" fillId="5" borderId="24" xfId="0" applyNumberFormat="1" applyFont="1" applyFill="1" applyBorder="1" applyAlignment="1">
      <alignment vertical="center"/>
    </xf>
    <xf numFmtId="4" fontId="6" fillId="3" borderId="24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34638</xdr:colOff>
      <xdr:row>0</xdr:row>
      <xdr:rowOff>34636</xdr:rowOff>
    </xdr:from>
    <xdr:to>
      <xdr:col>1</xdr:col>
      <xdr:colOff>1291938</xdr:colOff>
      <xdr:row>5</xdr:row>
      <xdr:rowOff>6061</xdr:rowOff>
    </xdr:to>
    <xdr:pic>
      <xdr:nvPicPr>
        <xdr:cNvPr id="3" name="WordPictureWatermark21355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t="4929" r="77568" b="83775"/>
        <a:stretch>
          <a:fillRect/>
        </a:stretch>
      </xdr:blipFill>
      <xdr:spPr bwMode="auto">
        <a:xfrm>
          <a:off x="796638" y="34636"/>
          <a:ext cx="1257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285750</xdr:colOff>
      <xdr:row>0</xdr:row>
      <xdr:rowOff>164523</xdr:rowOff>
    </xdr:from>
    <xdr:to>
      <xdr:col>4</xdr:col>
      <xdr:colOff>836469</xdr:colOff>
      <xdr:row>5</xdr:row>
      <xdr:rowOff>50223</xdr:rowOff>
    </xdr:to>
    <xdr:pic>
      <xdr:nvPicPr>
        <xdr:cNvPr id="5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4658591" y="164523"/>
          <a:ext cx="1892878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3"/>
  <sheetViews>
    <sheetView tabSelected="1" zoomScale="110" zoomScaleNormal="110" workbookViewId="0">
      <selection activeCell="G23" sqref="G23"/>
    </sheetView>
  </sheetViews>
  <sheetFormatPr baseColWidth="10" defaultRowHeight="15"/>
  <cols>
    <col min="2" max="2" width="38" customWidth="1"/>
    <col min="3" max="3" width="23.28515625" customWidth="1"/>
    <col min="4" max="4" width="25.140625" customWidth="1"/>
    <col min="5" max="5" width="16.28515625" customWidth="1"/>
    <col min="15" max="15" width="0.7109375" customWidth="1"/>
  </cols>
  <sheetData>
    <row r="3" spans="1:8">
      <c r="A3" s="1"/>
      <c r="B3" s="2"/>
      <c r="C3" s="2"/>
      <c r="D3" s="2"/>
      <c r="E3" s="1"/>
    </row>
    <row r="4" spans="1:8">
      <c r="A4" s="1"/>
      <c r="B4" s="2"/>
      <c r="C4" s="2"/>
      <c r="D4" s="2"/>
      <c r="E4" s="1"/>
    </row>
    <row r="5" spans="1:8">
      <c r="A5" s="1"/>
      <c r="B5" s="2"/>
      <c r="C5" s="2"/>
      <c r="D5" s="2"/>
      <c r="E5" s="1"/>
    </row>
    <row r="6" spans="1:8">
      <c r="A6" s="1"/>
      <c r="B6" s="2"/>
      <c r="C6" s="2"/>
      <c r="D6" s="2"/>
      <c r="E6" s="1"/>
    </row>
    <row r="7" spans="1:8" ht="15.75" customHeight="1">
      <c r="A7" s="1"/>
      <c r="B7" s="44" t="s">
        <v>5</v>
      </c>
      <c r="C7" s="45"/>
      <c r="D7" s="45"/>
      <c r="E7" s="46"/>
    </row>
    <row r="8" spans="1:8" ht="18.75" customHeight="1">
      <c r="A8" s="1"/>
      <c r="B8" s="38" t="s">
        <v>18</v>
      </c>
      <c r="C8" s="39"/>
      <c r="D8" s="39"/>
      <c r="E8" s="40"/>
    </row>
    <row r="9" spans="1:8" ht="15.75" customHeight="1">
      <c r="A9" s="1"/>
      <c r="B9" s="41" t="s">
        <v>12</v>
      </c>
      <c r="C9" s="42"/>
      <c r="D9" s="42"/>
      <c r="E9" s="43"/>
    </row>
    <row r="10" spans="1:8" ht="48" customHeight="1">
      <c r="A10" s="1"/>
      <c r="B10" s="11" t="s">
        <v>0</v>
      </c>
      <c r="C10" s="12" t="s">
        <v>1</v>
      </c>
      <c r="D10" s="12" t="s">
        <v>17</v>
      </c>
      <c r="E10" s="13" t="s">
        <v>4</v>
      </c>
      <c r="G10" s="5"/>
      <c r="H10" s="6"/>
    </row>
    <row r="11" spans="1:8" ht="21" customHeight="1">
      <c r="A11" s="1"/>
      <c r="B11" s="14" t="s">
        <v>6</v>
      </c>
      <c r="C11" s="25">
        <f>C12</f>
        <v>39136721918.059998</v>
      </c>
      <c r="D11" s="25">
        <v>19279867390.93</v>
      </c>
      <c r="E11" s="15"/>
    </row>
    <row r="12" spans="1:8" ht="21" customHeight="1">
      <c r="A12" s="1"/>
      <c r="B12" s="14" t="s">
        <v>3</v>
      </c>
      <c r="C12" s="25">
        <f>C13+C14+C15+C16+C17+C18+C19+C20+C21+C22+C23+C24+C25+C26+C27+C28+C29</f>
        <v>39136721918.059998</v>
      </c>
      <c r="D12" s="25">
        <f>SUM(D23:D29)</f>
        <v>19279867390.93</v>
      </c>
      <c r="E12" s="15"/>
    </row>
    <row r="13" spans="1:8" ht="18" customHeight="1">
      <c r="A13" s="1"/>
      <c r="B13" s="3" t="s">
        <v>8</v>
      </c>
      <c r="C13" s="26">
        <v>273394812.02999997</v>
      </c>
      <c r="D13" s="23">
        <v>0</v>
      </c>
      <c r="E13" s="3">
        <v>240</v>
      </c>
    </row>
    <row r="14" spans="1:8" ht="15.75" customHeight="1">
      <c r="A14" s="1"/>
      <c r="B14" s="16" t="s">
        <v>13</v>
      </c>
      <c r="C14" s="27">
        <v>6300000000</v>
      </c>
      <c r="D14" s="24">
        <v>0</v>
      </c>
      <c r="E14" s="17">
        <v>240</v>
      </c>
    </row>
    <row r="15" spans="1:8" ht="16.149999999999999" customHeight="1">
      <c r="A15" s="1"/>
      <c r="B15" s="7" t="s">
        <v>2</v>
      </c>
      <c r="C15" s="28">
        <v>3000000000</v>
      </c>
      <c r="D15" s="23">
        <v>0</v>
      </c>
      <c r="E15" s="4">
        <v>240</v>
      </c>
    </row>
    <row r="16" spans="1:8">
      <c r="A16" s="1"/>
      <c r="B16" s="18" t="s">
        <v>2</v>
      </c>
      <c r="C16" s="29">
        <v>1500000000</v>
      </c>
      <c r="D16" s="24">
        <v>0</v>
      </c>
      <c r="E16" s="17">
        <v>240</v>
      </c>
    </row>
    <row r="17" spans="1:6">
      <c r="A17" s="1"/>
      <c r="B17" s="8" t="s">
        <v>2</v>
      </c>
      <c r="C17" s="30">
        <v>4500000000</v>
      </c>
      <c r="D17" s="23">
        <v>0</v>
      </c>
      <c r="E17" s="4">
        <v>300</v>
      </c>
    </row>
    <row r="18" spans="1:6">
      <c r="A18" s="1"/>
      <c r="B18" s="19" t="s">
        <v>2</v>
      </c>
      <c r="C18" s="29">
        <v>1500000000</v>
      </c>
      <c r="D18" s="24">
        <v>0</v>
      </c>
      <c r="E18" s="17">
        <v>240</v>
      </c>
    </row>
    <row r="19" spans="1:6">
      <c r="A19" s="1"/>
      <c r="B19" s="9" t="s">
        <v>2</v>
      </c>
      <c r="C19" s="31">
        <v>786561295</v>
      </c>
      <c r="D19" s="23">
        <v>0</v>
      </c>
      <c r="E19" s="4">
        <v>300</v>
      </c>
    </row>
    <row r="20" spans="1:6">
      <c r="A20" s="1"/>
      <c r="B20" s="19" t="s">
        <v>14</v>
      </c>
      <c r="C20" s="32">
        <v>820000000</v>
      </c>
      <c r="D20" s="24">
        <v>0</v>
      </c>
      <c r="E20" s="17">
        <v>240</v>
      </c>
    </row>
    <row r="21" spans="1:6">
      <c r="A21" s="1"/>
      <c r="B21" s="10" t="s">
        <v>7</v>
      </c>
      <c r="C21" s="33">
        <v>500000000</v>
      </c>
      <c r="D21" s="23">
        <v>0</v>
      </c>
      <c r="E21" s="4">
        <v>300</v>
      </c>
    </row>
    <row r="22" spans="1:6">
      <c r="A22" s="1"/>
      <c r="B22" s="20" t="s">
        <v>7</v>
      </c>
      <c r="C22" s="34">
        <v>650000000</v>
      </c>
      <c r="D22" s="24">
        <v>0</v>
      </c>
      <c r="E22" s="17">
        <v>300</v>
      </c>
    </row>
    <row r="23" spans="1:6">
      <c r="A23" s="1"/>
      <c r="B23" s="21" t="s">
        <v>9</v>
      </c>
      <c r="C23" s="36">
        <v>3000000000</v>
      </c>
      <c r="D23" s="36">
        <v>2995586388</v>
      </c>
      <c r="E23" s="21">
        <v>300</v>
      </c>
    </row>
    <row r="24" spans="1:6">
      <c r="A24" s="1"/>
      <c r="B24" s="22" t="s">
        <v>9</v>
      </c>
      <c r="C24" s="37">
        <v>3300000000</v>
      </c>
      <c r="D24" s="37">
        <v>3295145027</v>
      </c>
      <c r="E24" s="22">
        <v>300</v>
      </c>
    </row>
    <row r="25" spans="1:6">
      <c r="A25" s="1"/>
      <c r="B25" s="21" t="s">
        <v>15</v>
      </c>
      <c r="C25" s="36">
        <v>737138810</v>
      </c>
      <c r="D25" s="36">
        <v>736054328.54999995</v>
      </c>
      <c r="E25" s="21">
        <v>300</v>
      </c>
    </row>
    <row r="26" spans="1:6">
      <c r="A26" s="1"/>
      <c r="B26" s="22" t="s">
        <v>10</v>
      </c>
      <c r="C26" s="37">
        <v>1461262972.03</v>
      </c>
      <c r="D26" s="37">
        <v>1459084584.1900001</v>
      </c>
      <c r="E26" s="22">
        <v>300</v>
      </c>
    </row>
    <row r="27" spans="1:6">
      <c r="A27" s="1"/>
      <c r="B27" s="21" t="s">
        <v>11</v>
      </c>
      <c r="C27" s="36">
        <v>5000000000</v>
      </c>
      <c r="D27" s="36">
        <v>4995954606.3800001</v>
      </c>
      <c r="E27" s="21">
        <v>360</v>
      </c>
    </row>
    <row r="28" spans="1:6">
      <c r="B28" s="22" t="s">
        <v>11</v>
      </c>
      <c r="C28" s="37">
        <v>3000000000</v>
      </c>
      <c r="D28" s="37">
        <v>2994668943.54</v>
      </c>
      <c r="E28" s="22">
        <v>300</v>
      </c>
    </row>
    <row r="29" spans="1:6">
      <c r="B29" s="21" t="s">
        <v>2</v>
      </c>
      <c r="C29" s="36">
        <v>2808364029</v>
      </c>
      <c r="D29" s="36">
        <v>2803373513.27</v>
      </c>
      <c r="E29" s="21">
        <v>300</v>
      </c>
    </row>
    <row r="32" spans="1:6">
      <c r="A32" s="47" t="s">
        <v>16</v>
      </c>
      <c r="B32" s="47"/>
      <c r="C32" s="47"/>
      <c r="D32" s="47"/>
      <c r="E32" s="47"/>
      <c r="F32" s="35"/>
    </row>
    <row r="33" spans="1:5">
      <c r="A33" s="47"/>
      <c r="B33" s="47"/>
      <c r="C33" s="47"/>
      <c r="D33" s="47"/>
      <c r="E33" s="47"/>
    </row>
  </sheetData>
  <mergeCells count="4">
    <mergeCell ref="B8:E8"/>
    <mergeCell ref="B9:E9"/>
    <mergeCell ref="B7:E7"/>
    <mergeCell ref="A32:E33"/>
  </mergeCells>
  <phoneticPr fontId="2" type="noConversion"/>
  <printOptions horizontalCentered="1"/>
  <pageMargins left="0.9055118110236221" right="1.0629921259842521" top="0.35433070866141736" bottom="0.94488188976377963" header="0.15748031496062992" footer="0.31496062992125984"/>
  <pageSetup scale="94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Corto y Largo Plazo</vt:lpstr>
      <vt:lpstr>'1. Corto y Largo Plazo'!Área_de_impresión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2024-07-18T18:58:04Z</cp:lastPrinted>
  <dcterms:created xsi:type="dcterms:W3CDTF">2014-06-27T18:01:08Z</dcterms:created>
  <dcterms:modified xsi:type="dcterms:W3CDTF">2024-10-10T23:59:22Z</dcterms:modified>
</cp:coreProperties>
</file>