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Financiamiento'!$A$2:$E$34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3" i="3" l="1"/>
  <c r="D12" i="3" l="1"/>
  <c r="B13" i="3"/>
  <c r="B12" i="3" s="1"/>
</calcChain>
</file>

<file path=xl/sharedStrings.xml><?xml version="1.0" encoding="utf-8"?>
<sst xmlns="http://schemas.openxmlformats.org/spreadsheetml/2006/main" count="47" uniqueCount="27">
  <si>
    <t>Institución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</si>
  <si>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</si>
  <si>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</si>
  <si>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</si>
  <si>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</si>
  <si>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</si>
  <si>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</si>
  <si>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</si>
  <si>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</si>
  <si>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</si>
  <si>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</si>
  <si>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HSBC México, S.A.</t>
  </si>
  <si>
    <t>Banobras, S.N.C. (PROFISE)</t>
  </si>
  <si>
    <t xml:space="preserve"> </t>
  </si>
  <si>
    <t>Fondo de Aportaciones para el Fortalecimiento de las Entidades Federativas</t>
  </si>
  <si>
    <t>Banobras, S.N.C. (FAFEF)</t>
  </si>
  <si>
    <t xml:space="preserve">Santander México, S.A. (1,500 mdp) </t>
  </si>
  <si>
    <t xml:space="preserve">Banobras, S.N.C. (5,000 mdp) </t>
  </si>
  <si>
    <t xml:space="preserve">Banobras, S.N.C. (3,000 mdp) </t>
  </si>
  <si>
    <t xml:space="preserve">Banobras, S.N.C. (2,808 mdp) </t>
  </si>
  <si>
    <t>(Cifras en pesos)</t>
  </si>
  <si>
    <t xml:space="preserve">BBVA México (737 mdp)* </t>
  </si>
  <si>
    <t>Banco Mercantil del Norte, S.A.</t>
  </si>
  <si>
    <t xml:space="preserve">Banco Mercantil del Norte, S.A.  (3,000 mdp) </t>
  </si>
  <si>
    <t xml:space="preserve">Banco Mercantil del Norte, S.A.  (3,300 mdp) </t>
  </si>
  <si>
    <t>* El crédito de BBVA México, S.A. corresponde al importe contratado de $1,000,000,000.00 mismo que mediante el segundo convenio modificatorio de fecha 27 de febrero de 2024, quedo en $737,138,810.00</t>
  </si>
  <si>
    <t>Estado Analítico de la Deuda por Fuentes de Financiamiento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</si>
</sst>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,"/>
    <numFmt numFmtId="165" formatCode="_-* #,##0.00_-;\-* #,##0.00_-;_-* &quot;-&quot;_-;_-@_-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sz val="11"/>
      <color theme="1"/>
      <name val="Futura Lt BT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14" fontId="5" fillId="0" borderId="18" xfId="0" applyNumberFormat="1" applyFont="1" applyFill="1" applyBorder="1" applyAlignment="1">
      <alignment vertical="center" wrapText="1"/>
    </xf>
    <xf numFmtId="14" fontId="1" fillId="0" borderId="23" xfId="0" applyNumberFormat="1" applyFont="1" applyFill="1" applyBorder="1"/>
    <xf numFmtId="0" fontId="3" fillId="0" borderId="24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4" fillId="5" borderId="19" xfId="0" applyFont="1" applyFill="1" applyBorder="1" applyAlignment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1" fillId="3" borderId="31" xfId="0" applyFont="1" applyFill="1" applyBorder="1" applyAlignment="1">
      <alignment horizontal="left" wrapText="1"/>
    </xf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43" fontId="5" fillId="6" borderId="20" xfId="1" applyFont="1" applyFill="1" applyBorder="1" applyAlignment="1">
      <alignment horizontal="left" vertical="center" wrapText="1"/>
    </xf>
    <xf numFmtId="43" fontId="5" fillId="6" borderId="20" xfId="1" applyFont="1" applyFill="1" applyBorder="1" applyAlignment="1">
      <alignment vertical="center" wrapText="1"/>
    </xf>
    <xf numFmtId="14" fontId="1" fillId="3" borderId="35" xfId="0" applyNumberFormat="1" applyFont="1" applyFill="1" applyBorder="1"/>
    <xf numFmtId="14" fontId="8" fillId="0" borderId="0" xfId="0" applyNumberFormat="1" applyFont="1" applyBorder="1" applyAlignment="1">
      <alignment wrapText="1"/>
    </xf>
    <xf numFmtId="14" fontId="8" fillId="3" borderId="0" xfId="0" applyNumberFormat="1" applyFont="1" applyFill="1" applyBorder="1" applyAlignment="1">
      <alignment wrapText="1"/>
    </xf>
    <xf numFmtId="0" fontId="3" fillId="3" borderId="29" xfId="0" applyFont="1" applyFill="1" applyBorder="1" applyAlignment="1">
      <alignment horizontal="left" wrapText="1"/>
    </xf>
    <xf numFmtId="165" fontId="9" fillId="0" borderId="0" xfId="0" applyNumberFormat="1" applyFont="1"/>
    <xf numFmtId="165" fontId="3" fillId="3" borderId="0" xfId="0" applyNumberFormat="1" applyFont="1" applyFill="1"/>
    <xf numFmtId="165" fontId="8" fillId="0" borderId="0" xfId="0" applyNumberFormat="1" applyFont="1"/>
    <xf numFmtId="165" fontId="8" fillId="3" borderId="0" xfId="0" applyNumberFormat="1" applyFont="1" applyFill="1"/>
    <xf numFmtId="165" fontId="5" fillId="0" borderId="18" xfId="0" applyNumberFormat="1" applyFont="1" applyFill="1" applyBorder="1" applyAlignment="1">
      <alignment vertical="center" wrapText="1"/>
    </xf>
    <xf numFmtId="165" fontId="3" fillId="3" borderId="20" xfId="0" applyNumberFormat="1" applyFont="1" applyFill="1" applyBorder="1"/>
    <xf numFmtId="165" fontId="3" fillId="0" borderId="23" xfId="0" applyNumberFormat="1" applyFont="1" applyFill="1" applyBorder="1"/>
    <xf numFmtId="165" fontId="3" fillId="3" borderId="18" xfId="0" applyNumberFormat="1" applyFont="1" applyFill="1" applyBorder="1"/>
    <xf numFmtId="165" fontId="3" fillId="0" borderId="18" xfId="0" applyNumberFormat="1" applyFont="1" applyFill="1" applyBorder="1"/>
    <xf numFmtId="165" fontId="3" fillId="0" borderId="27" xfId="0" applyNumberFormat="1" applyFont="1" applyFill="1" applyBorder="1"/>
    <xf numFmtId="165" fontId="3" fillId="3" borderId="29" xfId="0" applyNumberFormat="1" applyFont="1" applyFill="1" applyBorder="1"/>
    <xf numFmtId="165" fontId="3" fillId="0" borderId="29" xfId="0" applyNumberFormat="1" applyFont="1" applyFill="1" applyBorder="1"/>
    <xf numFmtId="165" fontId="3" fillId="3" borderId="32" xfId="0" applyNumberFormat="1" applyFont="1" applyFill="1" applyBorder="1"/>
    <xf numFmtId="165" fontId="5" fillId="0" borderId="34" xfId="1" applyNumberFormat="1" applyFont="1" applyFill="1" applyBorder="1" applyAlignment="1">
      <alignment vertical="center" wrapText="1"/>
    </xf>
    <xf numFmtId="165" fontId="5" fillId="3" borderId="34" xfId="1" applyNumberFormat="1" applyFont="1" applyFill="1" applyBorder="1" applyAlignment="1">
      <alignment vertical="center" wrapText="1"/>
    </xf>
    <xf numFmtId="165" fontId="4" fillId="5" borderId="19" xfId="0" applyNumberFormat="1" applyFont="1" applyFill="1" applyBorder="1" applyAlignment="1"/>
    <xf numFmtId="165" fontId="4" fillId="4" borderId="19" xfId="0" applyNumberFormat="1" applyFont="1" applyFill="1" applyBorder="1" applyAlignment="1"/>
    <xf numFmtId="0" fontId="5" fillId="0" borderId="18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43" fontId="5" fillId="3" borderId="20" xfId="1" applyFont="1" applyFill="1" applyBorder="1" applyAlignment="1">
      <alignment horizontal="left" vertical="center" wrapText="1"/>
    </xf>
    <xf numFmtId="0" fontId="3" fillId="0" borderId="36" xfId="0" applyFont="1" applyFill="1" applyBorder="1"/>
    <xf numFmtId="0" fontId="3" fillId="3" borderId="36" xfId="0" applyFont="1" applyFill="1" applyBorder="1"/>
    <xf numFmtId="0" fontId="0" fillId="0" borderId="0" xfId="0" applyBorder="1"/>
    <xf numFmtId="165" fontId="5" fillId="3" borderId="37" xfId="1" applyNumberFormat="1" applyFont="1" applyFill="1" applyBorder="1" applyAlignment="1">
      <alignment vertical="center" wrapText="1"/>
    </xf>
    <xf numFmtId="0" fontId="3" fillId="0" borderId="35" xfId="0" applyFont="1" applyFill="1" applyBorder="1"/>
    <xf numFmtId="43" fontId="5" fillId="6" borderId="38" xfId="1" applyFont="1" applyFill="1" applyBorder="1" applyAlignment="1">
      <alignment horizontal="left" vertical="center" wrapText="1"/>
    </xf>
    <xf numFmtId="0" fontId="0" fillId="0" borderId="39" xfId="0" applyBorder="1"/>
    <xf numFmtId="165" fontId="5" fillId="0" borderId="40" xfId="1" applyNumberFormat="1" applyFont="1" applyFill="1" applyBorder="1" applyAlignment="1">
      <alignment vertical="center" wrapText="1"/>
    </xf>
    <xf numFmtId="14" fontId="8" fillId="0" borderId="41" xfId="0" applyNumberFormat="1" applyFont="1" applyBorder="1" applyAlignment="1">
      <alignment wrapText="1"/>
    </xf>
    <xf numFmtId="165" fontId="8" fillId="0" borderId="41" xfId="0" applyNumberFormat="1" applyFont="1" applyBorder="1"/>
    <xf numFmtId="0" fontId="0" fillId="0" borderId="0" xfId="0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0</xdr:col>
      <xdr:colOff>1160319</xdr:colOff>
      <xdr:row>6</xdr:row>
      <xdr:rowOff>8658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19050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1314450</xdr:colOff>
      <xdr:row>0</xdr:row>
      <xdr:rowOff>152400</xdr:rowOff>
    </xdr:from>
    <xdr:to>
      <xdr:col>4</xdr:col>
      <xdr:colOff>1845253</xdr:colOff>
      <xdr:row>5</xdr:row>
      <xdr:rowOff>38100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391275" y="152400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3"/>
  <sheetViews>
    <sheetView tabSelected="1" view="pageBreakPreview" topLeftCell="A4" zoomScaleNormal="100" zoomScaleSheetLayoutView="100" workbookViewId="0">
      <selection activeCell="D16" sqref="D16"/>
    </sheetView>
  </sheetViews>
  <sheetFormatPr baseColWidth="10" defaultRowHeight="15"/>
  <cols>
    <col min="1" max="1" width="41.7109375" customWidth="1"/>
    <col min="2" max="2" width="25.5703125" customWidth="1"/>
    <col min="3" max="3" width="14.5703125" customWidth="1"/>
    <col min="4" max="4" width="25" customWidth="1"/>
    <col min="5" max="5" width="43.28515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87" t="s">
        <v>9</v>
      </c>
      <c r="B7" s="88"/>
      <c r="C7" s="88"/>
      <c r="D7" s="88"/>
      <c r="E7" s="89"/>
      <c r="G7" s="2"/>
    </row>
    <row r="8" spans="1:10" ht="15.75" customHeight="1">
      <c r="A8" s="93" t="s">
        <v>26</v>
      </c>
      <c r="B8" s="94"/>
      <c r="C8" s="94"/>
      <c r="D8" s="94"/>
      <c r="E8" s="95"/>
      <c r="G8" t="s">
        <v>13</v>
      </c>
    </row>
    <row r="9" spans="1:10" ht="15.75" customHeight="1">
      <c r="A9" s="90" t="s">
        <v>20</v>
      </c>
      <c r="B9" s="91"/>
      <c r="C9" s="91"/>
      <c r="D9" s="91"/>
      <c r="E9" s="92"/>
    </row>
    <row r="10" spans="1:10" ht="15.75" customHeight="1">
      <c r="A10" s="96" t="s">
        <v>0</v>
      </c>
      <c r="B10" s="81" t="s">
        <v>6</v>
      </c>
      <c r="C10" s="82"/>
      <c r="D10" s="83" t="s">
        <v>3</v>
      </c>
      <c r="E10" s="85" t="s">
        <v>2</v>
      </c>
      <c r="G10" s="2"/>
      <c r="H10" s="2"/>
    </row>
    <row r="11" spans="1:10" ht="19.5" customHeight="1">
      <c r="A11" s="97"/>
      <c r="B11" s="23" t="s">
        <v>5</v>
      </c>
      <c r="C11" s="23" t="s">
        <v>4</v>
      </c>
      <c r="D11" s="84"/>
      <c r="E11" s="86"/>
      <c r="G11" s="2"/>
      <c r="H11" s="2"/>
    </row>
    <row r="12" spans="1:10" ht="19.5" customHeight="1">
      <c r="A12" s="26" t="s">
        <v>10</v>
      </c>
      <c r="B12" s="61">
        <f>B13</f>
        <v>39136721918.059998</v>
      </c>
      <c r="C12" s="26"/>
      <c r="D12" s="61">
        <f>SUM(D24:D30)</f>
        <v>19264338774.330002</v>
      </c>
      <c r="E12" s="26"/>
      <c r="G12" s="4"/>
      <c r="H12" s="3"/>
      <c r="I12" s="3"/>
      <c r="J12" s="5"/>
    </row>
    <row r="13" spans="1:10" ht="24.75" customHeight="1">
      <c r="A13" s="24" t="s">
        <v>8</v>
      </c>
      <c r="B13" s="62">
        <f>B14+B15+B16+B17+B18+B19+B20+B21+B22+B23+B24+B25+B26+B27+B28+B29+B30</f>
        <v>39136721918.059998</v>
      </c>
      <c r="C13" s="25"/>
      <c r="D13" s="62">
        <f>SUM(D24:D30)</f>
        <v>19264338774.330002</v>
      </c>
      <c r="E13" s="24"/>
      <c r="G13" s="4"/>
      <c r="H13" s="3"/>
      <c r="I13" s="3"/>
      <c r="J13" s="5"/>
    </row>
    <row r="14" spans="1:10" ht="24.75" customHeight="1">
      <c r="A14" s="63" t="s">
        <v>12</v>
      </c>
      <c r="B14" s="50">
        <v>273394812.02999997</v>
      </c>
      <c r="C14" s="9">
        <v>41235</v>
      </c>
      <c r="D14" s="16">
        <v>0</v>
      </c>
      <c r="E14" s="7" t="s">
        <v>7</v>
      </c>
      <c r="G14" s="4"/>
      <c r="H14" s="3"/>
      <c r="I14" s="3"/>
      <c r="J14" s="5"/>
    </row>
    <row r="15" spans="1:10" ht="18.75" customHeight="1">
      <c r="A15" s="64" t="s">
        <v>22</v>
      </c>
      <c r="B15" s="51">
        <v>6300000000</v>
      </c>
      <c r="C15" s="27">
        <v>43934</v>
      </c>
      <c r="D15" s="28">
        <v>0</v>
      </c>
      <c r="E15" s="29" t="s">
        <v>7</v>
      </c>
      <c r="G15" s="4"/>
      <c r="H15" s="3"/>
      <c r="I15" s="3"/>
      <c r="J15" s="5"/>
    </row>
    <row r="16" spans="1:10" ht="15" customHeight="1">
      <c r="A16" s="65" t="s">
        <v>1</v>
      </c>
      <c r="B16" s="52">
        <v>3000000000</v>
      </c>
      <c r="C16" s="10">
        <v>43938</v>
      </c>
      <c r="D16" s="17">
        <v>0</v>
      </c>
      <c r="E16" s="11" t="s">
        <v>7</v>
      </c>
      <c r="G16" s="4"/>
      <c r="H16" s="3"/>
      <c r="I16" s="3"/>
      <c r="J16" s="5"/>
    </row>
    <row r="17" spans="1:10" ht="18" customHeight="1">
      <c r="A17" s="66" t="s">
        <v>1</v>
      </c>
      <c r="B17" s="53">
        <v>1500000000</v>
      </c>
      <c r="C17" s="30">
        <v>43938</v>
      </c>
      <c r="D17" s="31">
        <v>0</v>
      </c>
      <c r="E17" s="32" t="s">
        <v>7</v>
      </c>
      <c r="G17" s="4"/>
      <c r="H17" s="3"/>
      <c r="I17" s="3"/>
      <c r="J17" s="5"/>
    </row>
    <row r="18" spans="1:10" ht="18" customHeight="1">
      <c r="A18" s="67" t="s">
        <v>1</v>
      </c>
      <c r="B18" s="54">
        <v>4500000000</v>
      </c>
      <c r="C18" s="8">
        <v>43938</v>
      </c>
      <c r="D18" s="16">
        <v>0</v>
      </c>
      <c r="E18" s="12" t="s">
        <v>7</v>
      </c>
      <c r="G18" s="4"/>
      <c r="H18" s="3"/>
      <c r="I18" s="3"/>
      <c r="J18" s="5"/>
    </row>
    <row r="19" spans="1:10" ht="18" customHeight="1">
      <c r="A19" s="68" t="s">
        <v>1</v>
      </c>
      <c r="B19" s="53">
        <v>1500000000</v>
      </c>
      <c r="C19" s="30">
        <v>43938</v>
      </c>
      <c r="D19" s="33">
        <v>0</v>
      </c>
      <c r="E19" s="34" t="s">
        <v>7</v>
      </c>
      <c r="G19" s="4"/>
      <c r="H19" s="3"/>
      <c r="I19" s="3"/>
      <c r="J19" s="5"/>
    </row>
    <row r="20" spans="1:10" ht="18" customHeight="1">
      <c r="A20" s="14" t="s">
        <v>1</v>
      </c>
      <c r="B20" s="55">
        <v>786561295</v>
      </c>
      <c r="C20" s="13">
        <v>43938</v>
      </c>
      <c r="D20" s="21">
        <v>0</v>
      </c>
      <c r="E20" s="15" t="s">
        <v>7</v>
      </c>
      <c r="G20" s="2"/>
      <c r="H20" s="2"/>
    </row>
    <row r="21" spans="1:10" ht="28.15" customHeight="1">
      <c r="A21" s="68" t="s">
        <v>15</v>
      </c>
      <c r="B21" s="56">
        <v>820000000</v>
      </c>
      <c r="C21" s="35">
        <v>44435</v>
      </c>
      <c r="D21" s="36">
        <v>0</v>
      </c>
      <c r="E21" s="45" t="s">
        <v>14</v>
      </c>
    </row>
    <row r="22" spans="1:10" ht="18" customHeight="1">
      <c r="A22" s="18" t="s">
        <v>11</v>
      </c>
      <c r="B22" s="57">
        <v>500000000</v>
      </c>
      <c r="C22" s="19">
        <v>43958</v>
      </c>
      <c r="D22" s="22">
        <v>0</v>
      </c>
      <c r="E22" s="20" t="s">
        <v>7</v>
      </c>
    </row>
    <row r="23" spans="1:10" ht="18.75" customHeight="1">
      <c r="A23" s="37" t="s">
        <v>11</v>
      </c>
      <c r="B23" s="58">
        <v>650000000</v>
      </c>
      <c r="C23" s="42">
        <v>43958</v>
      </c>
      <c r="D23" s="38">
        <v>0</v>
      </c>
      <c r="E23" s="39" t="s">
        <v>7</v>
      </c>
    </row>
    <row r="24" spans="1:10" ht="27.75" customHeight="1">
      <c r="A24" s="41" t="s">
        <v>23</v>
      </c>
      <c r="B24" s="59">
        <v>3000000000</v>
      </c>
      <c r="C24" s="43">
        <v>45303</v>
      </c>
      <c r="D24" s="46">
        <v>2992798117</v>
      </c>
      <c r="E24" s="74" t="s">
        <v>7</v>
      </c>
    </row>
    <row r="25" spans="1:10" ht="24" customHeight="1">
      <c r="A25" s="69" t="s">
        <v>24</v>
      </c>
      <c r="B25" s="60">
        <v>3300000000</v>
      </c>
      <c r="C25" s="44">
        <v>45303</v>
      </c>
      <c r="D25" s="47">
        <v>3292077930</v>
      </c>
      <c r="E25" s="71" t="s">
        <v>7</v>
      </c>
    </row>
    <row r="26" spans="1:10" ht="18" customHeight="1">
      <c r="A26" s="40" t="s">
        <v>21</v>
      </c>
      <c r="B26" s="59">
        <v>737138810</v>
      </c>
      <c r="C26" s="43">
        <v>45303</v>
      </c>
      <c r="D26" s="48">
        <v>735369214.51999998</v>
      </c>
      <c r="E26" s="70" t="s">
        <v>7</v>
      </c>
    </row>
    <row r="27" spans="1:10">
      <c r="A27" s="69" t="s">
        <v>16</v>
      </c>
      <c r="B27" s="60">
        <v>1461262972.03</v>
      </c>
      <c r="C27" s="44">
        <v>45303</v>
      </c>
      <c r="D27" s="49">
        <v>1457708401.99</v>
      </c>
      <c r="E27" s="71" t="s">
        <v>7</v>
      </c>
    </row>
    <row r="28" spans="1:10">
      <c r="A28" s="40" t="s">
        <v>17</v>
      </c>
      <c r="B28" s="59">
        <v>5000000000</v>
      </c>
      <c r="C28" s="43">
        <v>45307</v>
      </c>
      <c r="D28" s="48">
        <v>4993811262.8299999</v>
      </c>
      <c r="E28" s="70" t="s">
        <v>7</v>
      </c>
    </row>
    <row r="29" spans="1:10">
      <c r="A29" s="69" t="s">
        <v>18</v>
      </c>
      <c r="B29" s="73">
        <v>3000000000</v>
      </c>
      <c r="C29" s="44">
        <v>45307</v>
      </c>
      <c r="D29" s="49">
        <v>2991844425.9400001</v>
      </c>
      <c r="E29" s="71" t="s">
        <v>7</v>
      </c>
      <c r="F29" s="72"/>
    </row>
    <row r="30" spans="1:10">
      <c r="A30" s="75" t="s">
        <v>19</v>
      </c>
      <c r="B30" s="77">
        <v>2808364029</v>
      </c>
      <c r="C30" s="78">
        <v>45307</v>
      </c>
      <c r="D30" s="79">
        <v>2800729422.0500002</v>
      </c>
      <c r="E30" s="20" t="s">
        <v>7</v>
      </c>
      <c r="F30" s="72"/>
    </row>
    <row r="31" spans="1:10">
      <c r="A31" s="76"/>
      <c r="B31" s="76"/>
      <c r="C31" s="76"/>
      <c r="D31" s="76"/>
    </row>
    <row r="32" spans="1:10">
      <c r="A32" s="80" t="s">
        <v>25</v>
      </c>
      <c r="B32" s="80"/>
      <c r="C32" s="80"/>
      <c r="D32" s="80"/>
      <c r="E32" s="80"/>
    </row>
    <row r="33" spans="1:5">
      <c r="A33" s="80"/>
      <c r="B33" s="80"/>
      <c r="C33" s="80"/>
      <c r="D33" s="80"/>
      <c r="E33" s="80"/>
    </row>
  </sheetData>
  <mergeCells count="8">
    <mergeCell ref="A32:E33"/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2024-07-18T22:54:01Z</cp:lastPrinted>
  <dcterms:created xsi:type="dcterms:W3CDTF">2014-06-27T18:01:08Z</dcterms:created>
  <dcterms:modified xsi:type="dcterms:W3CDTF">2025-01-17T21:18:39Z</dcterms:modified>
</cp:coreProperties>
</file>